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A191~1\APPDATA\LOCAL\TEMP\SOWDIR0\"/>
    </mc:Choice>
  </mc:AlternateContent>
  <bookViews>
    <workbookView xWindow="-120" yWindow="-120" windowWidth="20730" windowHeight="11160"/>
  </bookViews>
  <sheets>
    <sheet name="個人用" sheetId="1" r:id="rId1"/>
    <sheet name="連名用" sheetId="2" r:id="rId2"/>
    <sheet name="法人用" sheetId="3" r:id="rId3"/>
  </sheets>
  <definedNames>
    <definedName name="_xlnm.Print_Area" localSheetId="0">個人用!$C$2:$AI$154</definedName>
    <definedName name="_xlnm.Print_Area" localSheetId="2">法人用!$C$2:$AI$147</definedName>
    <definedName name="_xlnm.Print_Area" localSheetId="1">連名用!$C$2:$AI$152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7" i="1" l="1"/>
  <c r="N126" i="1"/>
  <c r="AE129" i="1"/>
  <c r="AE128" i="1"/>
  <c r="AE127" i="1"/>
  <c r="AE126" i="1"/>
  <c r="AE122" i="1"/>
  <c r="AE121" i="1"/>
  <c r="AE120" i="1"/>
  <c r="AE119" i="1"/>
  <c r="N105" i="2" l="1"/>
  <c r="I107" i="1"/>
  <c r="N107" i="1" s="1"/>
  <c r="S68" i="1" l="1"/>
  <c r="S66" i="2" l="1"/>
  <c r="AA20" i="2" s="1"/>
  <c r="W20" i="2" l="1"/>
  <c r="AE116" i="2" l="1"/>
  <c r="C61" i="3" l="1"/>
  <c r="C62" i="2"/>
  <c r="C64" i="1"/>
  <c r="AA101" i="1" l="1"/>
  <c r="AA98" i="2"/>
  <c r="AC124" i="3" l="1"/>
  <c r="AA124" i="3"/>
  <c r="N124" i="3"/>
  <c r="I124" i="3"/>
  <c r="AG123" i="3"/>
  <c r="AE123" i="3"/>
  <c r="AG122" i="3"/>
  <c r="AE122" i="3"/>
  <c r="AG121" i="3"/>
  <c r="AE121" i="3"/>
  <c r="AG120" i="3"/>
  <c r="AE120" i="3"/>
  <c r="AC117" i="3"/>
  <c r="AA117" i="3"/>
  <c r="AG116" i="3"/>
  <c r="AE116" i="3"/>
  <c r="AG115" i="3"/>
  <c r="AE115" i="3"/>
  <c r="N115" i="3"/>
  <c r="I115" i="3"/>
  <c r="I20" i="3" s="1"/>
  <c r="I21" i="3" s="1"/>
  <c r="AG114" i="3"/>
  <c r="AE114" i="3"/>
  <c r="AG113" i="3"/>
  <c r="AE113" i="3"/>
  <c r="N105" i="3"/>
  <c r="N108" i="3" s="1"/>
  <c r="I105" i="3"/>
  <c r="I108" i="3" s="1"/>
  <c r="AC103" i="3"/>
  <c r="AA103" i="3"/>
  <c r="Z102" i="3"/>
  <c r="Z101" i="3"/>
  <c r="Z100" i="3"/>
  <c r="Z99" i="3"/>
  <c r="S65" i="3"/>
  <c r="N65" i="3"/>
  <c r="W20" i="3" s="1"/>
  <c r="AG44" i="3"/>
  <c r="AE44" i="3"/>
  <c r="AC44" i="3"/>
  <c r="AA44" i="3"/>
  <c r="O44" i="3"/>
  <c r="K44" i="3"/>
  <c r="L30" i="3"/>
  <c r="J30" i="3"/>
  <c r="H30" i="3"/>
  <c r="F30" i="3"/>
  <c r="AF29" i="3"/>
  <c r="AC29" i="3"/>
  <c r="Y29" i="3"/>
  <c r="C30" i="3" s="1"/>
  <c r="L29" i="3"/>
  <c r="J29" i="3"/>
  <c r="H29" i="3"/>
  <c r="F29" i="3"/>
  <c r="AF28" i="3"/>
  <c r="AC28" i="3"/>
  <c r="Y28" i="3"/>
  <c r="C29" i="3" s="1"/>
  <c r="L28" i="3"/>
  <c r="J28" i="3"/>
  <c r="H28" i="3"/>
  <c r="F28" i="3"/>
  <c r="AF27" i="3"/>
  <c r="AC27" i="3"/>
  <c r="Y27" i="3"/>
  <c r="C28" i="3" s="1"/>
  <c r="L27" i="3"/>
  <c r="J27" i="3"/>
  <c r="H27" i="3"/>
  <c r="F27" i="3"/>
  <c r="AF26" i="3"/>
  <c r="AC26" i="3"/>
  <c r="Y26" i="3"/>
  <c r="C27" i="3" s="1"/>
  <c r="W24" i="3"/>
  <c r="Q35" i="3" s="1"/>
  <c r="AG36" i="3" s="1"/>
  <c r="R58" i="3" s="1"/>
  <c r="L24" i="3"/>
  <c r="AA21" i="3"/>
  <c r="W21" i="3"/>
  <c r="AG20" i="3"/>
  <c r="AA20" i="3"/>
  <c r="AC19" i="3"/>
  <c r="O19" i="3"/>
  <c r="W8" i="3"/>
  <c r="AB8" i="2"/>
  <c r="W8" i="2"/>
  <c r="R8" i="2"/>
  <c r="AC127" i="2"/>
  <c r="N108" i="2" s="1"/>
  <c r="N111" i="2" s="1"/>
  <c r="AA127" i="2"/>
  <c r="N127" i="2"/>
  <c r="I127" i="2"/>
  <c r="AG126" i="2"/>
  <c r="AE126" i="2"/>
  <c r="AE124" i="2"/>
  <c r="AG123" i="2"/>
  <c r="AE123" i="2"/>
  <c r="AC120" i="2"/>
  <c r="I108" i="2" s="1"/>
  <c r="I111" i="2" s="1"/>
  <c r="AA120" i="2"/>
  <c r="AG119" i="2"/>
  <c r="AE119" i="2"/>
  <c r="N118" i="2"/>
  <c r="I118" i="2"/>
  <c r="AE117" i="2"/>
  <c r="AC106" i="2"/>
  <c r="AA106" i="2"/>
  <c r="Z105" i="2"/>
  <c r="Z104" i="2"/>
  <c r="Z103" i="2"/>
  <c r="Z102" i="2"/>
  <c r="N67" i="2"/>
  <c r="AG45" i="2"/>
  <c r="AE45" i="2"/>
  <c r="AC45" i="2"/>
  <c r="AA45" i="2"/>
  <c r="O45" i="2"/>
  <c r="K45" i="2"/>
  <c r="AF29" i="2"/>
  <c r="AC29" i="2"/>
  <c r="Y29" i="2"/>
  <c r="AF28" i="2"/>
  <c r="AC28" i="2"/>
  <c r="Y28" i="2"/>
  <c r="AF27" i="2"/>
  <c r="AC27" i="2"/>
  <c r="Y27" i="2"/>
  <c r="W24" i="2"/>
  <c r="Q36" i="2" s="1"/>
  <c r="AG37" i="2" s="1"/>
  <c r="R59" i="2" s="1"/>
  <c r="L24" i="2"/>
  <c r="AA21" i="2"/>
  <c r="W21" i="2"/>
  <c r="AG20" i="2"/>
  <c r="AC19" i="2"/>
  <c r="O19" i="2"/>
  <c r="AC26" i="2" l="1"/>
  <c r="I120" i="2"/>
  <c r="I20" i="2" s="1"/>
  <c r="I21" i="2" s="1"/>
  <c r="AF26" i="2"/>
  <c r="AC30" i="3"/>
  <c r="J31" i="3"/>
  <c r="AF30" i="3"/>
  <c r="I117" i="3"/>
  <c r="I125" i="3" s="1"/>
  <c r="I127" i="3" s="1"/>
  <c r="F31" i="3"/>
  <c r="M20" i="3"/>
  <c r="M21" i="3" s="1"/>
  <c r="AG25" i="3"/>
  <c r="N120" i="2"/>
  <c r="N117" i="3"/>
  <c r="N125" i="3" s="1"/>
  <c r="N127" i="3" s="1"/>
  <c r="AC30" i="2"/>
  <c r="AF30" i="2"/>
  <c r="AG25" i="2"/>
  <c r="AG129" i="1"/>
  <c r="AG126" i="1"/>
  <c r="I128" i="2" l="1"/>
  <c r="I130" i="2" s="1"/>
  <c r="N128" i="2"/>
  <c r="N130" i="2" s="1"/>
  <c r="M20" i="2"/>
  <c r="M21" i="2" s="1"/>
  <c r="AC130" i="1"/>
  <c r="AA130" i="1"/>
  <c r="AC123" i="1"/>
  <c r="AA123" i="1"/>
  <c r="AG122" i="1"/>
  <c r="AG119" i="1"/>
  <c r="O47" i="1" l="1"/>
  <c r="K47" i="1"/>
  <c r="AC109" i="1"/>
  <c r="AA109" i="1"/>
  <c r="Z108" i="1"/>
  <c r="Z107" i="1"/>
  <c r="Z106" i="1"/>
  <c r="Z105" i="1"/>
  <c r="N129" i="1"/>
  <c r="I129" i="1"/>
  <c r="N120" i="1"/>
  <c r="N110" i="1"/>
  <c r="N113" i="1" s="1"/>
  <c r="I120" i="1"/>
  <c r="I110" i="1"/>
  <c r="I113" i="1" s="1"/>
  <c r="I122" i="1" l="1"/>
  <c r="N122" i="1"/>
  <c r="AC32" i="1"/>
  <c r="AC33" i="1" s="1"/>
  <c r="AF32" i="1"/>
  <c r="AF33" i="1" s="1"/>
  <c r="W8" i="1"/>
  <c r="N130" i="1" l="1"/>
  <c r="N132" i="1" s="1"/>
  <c r="I130" i="1"/>
  <c r="N69" i="1"/>
  <c r="W24" i="1"/>
  <c r="AG25" i="1" s="1"/>
  <c r="L24" i="1"/>
  <c r="AC19" i="1"/>
  <c r="O19" i="1"/>
  <c r="R61" i="1" l="1"/>
</calcChain>
</file>

<file path=xl/sharedStrings.xml><?xml version="1.0" encoding="utf-8"?>
<sst xmlns="http://schemas.openxmlformats.org/spreadsheetml/2006/main" count="1211" uniqueCount="403">
  <si>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</si>
  <si>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</si>
  <si>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</si>
  <si>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</si>
  <si>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</si>
  <si>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</si>
  <si>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</si>
  <si>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</si>
  <si>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</si>
  <si>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</si>
  <si>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</si>
  <si>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</si>
  <si>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</si>
  <si>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</si>
  <si>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</si>
  <si>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</si>
  <si>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</si>
  <si>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</si>
  <si>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</si>
  <si>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</si>
  <si>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</si>
  <si>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</si>
  <si>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</si>
  <si>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</si>
  <si>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</si>
  <si>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</si>
  <si>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</si>
  <si>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</si>
  <si>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</si>
  <si>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</si>
  <si>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</si>
  <si>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</si>
  <si>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</si>
  <si>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</si>
  <si>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</si>
  <si>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</si>
  <si>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</si>
  <si>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</si>
  <si>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</si>
  <si>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</si>
  <si>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</si>
  <si>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</si>
  <si>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</si>
  <si>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</si>
  <si>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</si>
  <si>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</si>
  <si>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</si>
  <si>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</si>
  <si>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</si>
  <si>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</si>
  <si>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</si>
  <si>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</si>
  <si>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</si>
  <si>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</si>
  <si>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</si>
  <si>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</si>
  <si>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</si>
  <si>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</si>
  <si>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</si>
  <si>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</si>
  <si>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</si>
  <si>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</si>
  <si>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</si>
  <si>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</si>
  <si>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</si>
  <si>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フリガナ</t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</si>
  <si>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</si>
  <si>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</si>
  <si>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</si>
  <si>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</si>
  <si>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</si>
  <si>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</si>
  <si>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</si>
  <si>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</si>
  <si>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</si>
  <si>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</si>
  <si>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</si>
  <si>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時間</t>
    <rPh sb="0" eb="2">
      <t>ジカン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</si>
  <si>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</si>
  <si>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〇</t>
    <phoneticPr fontId="2"/>
  </si>
  <si>
    <t>島田市長 　　 殿</t>
    <rPh sb="0" eb="2">
      <t>シマダ</t>
    </rPh>
    <rPh sb="2" eb="3">
      <t>シ</t>
    </rPh>
    <phoneticPr fontId="2"/>
  </si>
  <si>
    <t>静岡県知事　  殿</t>
    <rPh sb="0" eb="2">
      <t>シズオカ</t>
    </rPh>
    <phoneticPr fontId="2"/>
  </si>
  <si>
    <t>携帯電話</t>
    <rPh sb="0" eb="2">
      <t>ケイタイ</t>
    </rPh>
    <rPh sb="2" eb="4">
      <t>デンワ</t>
    </rPh>
    <phoneticPr fontId="2"/>
  </si>
  <si>
    <t>歳</t>
    <rPh sb="0" eb="1">
      <t>サイ</t>
    </rPh>
    <phoneticPr fontId="2"/>
  </si>
  <si>
    <t>年)</t>
    <rPh sb="0" eb="1">
      <t>ネン</t>
    </rPh>
    <phoneticPr fontId="2"/>
  </si>
  <si>
    <t>(</t>
    <phoneticPr fontId="2"/>
  </si>
  <si>
    <t>目標</t>
    <rPh sb="0" eb="2">
      <t>モクヒョウ</t>
    </rPh>
    <phoneticPr fontId="2"/>
  </si>
  <si>
    <t>目    標</t>
    <rPh sb="0" eb="1">
      <t>メ</t>
    </rPh>
    <rPh sb="5" eb="6">
      <t>シルベ</t>
    </rPh>
    <phoneticPr fontId="2"/>
  </si>
  <si>
    <t>年</t>
    <rPh sb="0" eb="1">
      <t>ネン</t>
    </rPh>
    <phoneticPr fontId="2"/>
  </si>
  <si>
    <t>(a)</t>
    <phoneticPr fontId="2"/>
  </si>
  <si>
    <t xml:space="preserve">目標
</t>
    <rPh sb="0" eb="2">
      <t>モクヒョウ</t>
    </rPh>
    <phoneticPr fontId="2"/>
  </si>
  <si>
    <t>目標</t>
    <phoneticPr fontId="2"/>
  </si>
  <si>
    <t>静岡県</t>
    <rPh sb="0" eb="3">
      <t>シズオカケン</t>
    </rPh>
    <phoneticPr fontId="2"/>
  </si>
  <si>
    <t>島田市</t>
    <rPh sb="0" eb="3">
      <t>シマダシ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</si>
  <si>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</si>
  <si>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</si>
  <si>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他市</t>
    <rPh sb="0" eb="2">
      <t>タシ</t>
    </rPh>
    <phoneticPr fontId="2"/>
  </si>
  <si>
    <t>見通し</t>
    <rPh sb="0" eb="2">
      <t>ミトオ</t>
    </rPh>
    <phoneticPr fontId="2"/>
  </si>
  <si>
    <t>人</t>
    <rPh sb="0" eb="1">
      <t>ヒト</t>
    </rPh>
    <phoneticPr fontId="2"/>
  </si>
  <si>
    <t>認定日</t>
    <rPh sb="0" eb="2">
      <t>ニンテイ</t>
    </rPh>
    <rPh sb="2" eb="3">
      <t>ビ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</si>
  <si>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</si>
  <si>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</si>
  <si>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　</t>
    <phoneticPr fontId="2"/>
  </si>
  <si>
    <t>日</t>
    <rPh sb="0" eb="1">
      <t>ヒ</t>
    </rPh>
    <phoneticPr fontId="2"/>
  </si>
  <si>
    <t>新認定番号</t>
    <rPh sb="0" eb="1">
      <t>シン</t>
    </rPh>
    <rPh sb="1" eb="3">
      <t>ニンテイ</t>
    </rPh>
    <rPh sb="3" eb="5">
      <t>バンゴウ</t>
    </rPh>
    <phoneticPr fontId="2"/>
  </si>
  <si>
    <t>前回認定番号</t>
    <rPh sb="0" eb="2">
      <t>ゼンカイ</t>
    </rPh>
    <rPh sb="2" eb="4">
      <t>ニンテイ</t>
    </rPh>
    <rPh sb="4" eb="6">
      <t>バンゴウ</t>
    </rPh>
    <phoneticPr fontId="2"/>
  </si>
  <si>
    <t>住　　所</t>
    <rPh sb="0" eb="1">
      <t>ジュウ</t>
    </rPh>
    <rPh sb="3" eb="4">
      <t>ショ</t>
    </rPh>
    <phoneticPr fontId="2"/>
  </si>
  <si>
    <t>再認定</t>
    <rPh sb="0" eb="1">
      <t>サイ</t>
    </rPh>
    <rPh sb="1" eb="3">
      <t>ニンテイ</t>
    </rPh>
    <phoneticPr fontId="2"/>
  </si>
  <si>
    <t>新規認定</t>
    <rPh sb="0" eb="2">
      <t>シンキ</t>
    </rPh>
    <rPh sb="2" eb="4">
      <t>ニンテイ</t>
    </rPh>
    <phoneticPr fontId="2"/>
  </si>
  <si>
    <t>名</t>
    <rPh sb="0" eb="1">
      <t>メイ</t>
    </rPh>
    <phoneticPr fontId="2"/>
  </si>
  <si>
    <t>主たる従事者数〇印</t>
    <rPh sb="0" eb="1">
      <t>シュ</t>
    </rPh>
    <rPh sb="3" eb="6">
      <t>ジュウジシャ</t>
    </rPh>
    <rPh sb="6" eb="7">
      <t>スウ</t>
    </rPh>
    <rPh sb="8" eb="9">
      <t>シルシ</t>
    </rPh>
    <phoneticPr fontId="2"/>
  </si>
  <si>
    <t>現況</t>
    <rPh sb="0" eb="2">
      <t>ゲンキョウ</t>
    </rPh>
    <phoneticPr fontId="2"/>
  </si>
  <si>
    <t>目標</t>
    <rPh sb="0" eb="2">
      <t>モクヒョウ</t>
    </rPh>
    <phoneticPr fontId="2"/>
  </si>
  <si>
    <t>提出日</t>
    <rPh sb="0" eb="2">
      <t>テイシュツ</t>
    </rPh>
    <rPh sb="2" eb="3">
      <t>ビ</t>
    </rPh>
    <phoneticPr fontId="2"/>
  </si>
  <si>
    <t>販売金額</t>
    <rPh sb="0" eb="2">
      <t>ハンバイ</t>
    </rPh>
    <rPh sb="2" eb="4">
      <t>キンガク</t>
    </rPh>
    <phoneticPr fontId="2"/>
  </si>
  <si>
    <t>区分</t>
    <rPh sb="0" eb="2">
      <t>クブン</t>
    </rPh>
    <phoneticPr fontId="2"/>
  </si>
  <si>
    <t>家事消費金額</t>
    <rPh sb="0" eb="2">
      <t>カジ</t>
    </rPh>
    <rPh sb="2" eb="4">
      <t>ショウヒ</t>
    </rPh>
    <rPh sb="4" eb="6">
      <t>キンガク</t>
    </rPh>
    <phoneticPr fontId="2"/>
  </si>
  <si>
    <t>雑収入</t>
    <rPh sb="0" eb="1">
      <t>ザツ</t>
    </rPh>
    <rPh sb="1" eb="3">
      <t>シュウニュウ</t>
    </rPh>
    <phoneticPr fontId="2"/>
  </si>
  <si>
    <t>農産物の棚卸高</t>
    <rPh sb="0" eb="3">
      <t>ノウサンブツ</t>
    </rPh>
    <rPh sb="4" eb="6">
      <t>タナオロシ</t>
    </rPh>
    <rPh sb="6" eb="7">
      <t>タカ</t>
    </rPh>
    <phoneticPr fontId="2"/>
  </si>
  <si>
    <t>期首</t>
    <rPh sb="0" eb="2">
      <t>キシュ</t>
    </rPh>
    <phoneticPr fontId="2"/>
  </si>
  <si>
    <t>期末</t>
    <rPh sb="0" eb="1">
      <t>キ</t>
    </rPh>
    <rPh sb="1" eb="2">
      <t>マツ</t>
    </rPh>
    <phoneticPr fontId="2"/>
  </si>
  <si>
    <t>計</t>
    <rPh sb="0" eb="1">
      <t>ケイ</t>
    </rPh>
    <phoneticPr fontId="2"/>
  </si>
  <si>
    <t>②</t>
    <phoneticPr fontId="2"/>
  </si>
  <si>
    <t>⓷</t>
    <phoneticPr fontId="2"/>
  </si>
  <si>
    <t>小計(➀＋②＋⓷</t>
    <rPh sb="0" eb="2">
      <t>ショウケイ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</si>
  <si>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</si>
  <si>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</si>
  <si>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</si>
  <si>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</si>
  <si>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(④－⑤＋⑥)</t>
    <phoneticPr fontId="2"/>
  </si>
  <si>
    <t>経費小計</t>
    <rPh sb="0" eb="2">
      <t>ケイヒ</t>
    </rPh>
    <rPh sb="2" eb="4">
      <t>ショウケイ</t>
    </rPh>
    <phoneticPr fontId="2"/>
  </si>
  <si>
    <t>(⑧～㉚)</t>
    <phoneticPr fontId="2"/>
  </si>
  <si>
    <t>㉛</t>
    <phoneticPr fontId="2"/>
  </si>
  <si>
    <t>農産物以外の棚卸高</t>
    <rPh sb="0" eb="3">
      <t>ノウサンブツ</t>
    </rPh>
    <rPh sb="3" eb="5">
      <t>イガイ</t>
    </rPh>
    <rPh sb="6" eb="8">
      <t>タナオロシ</t>
    </rPh>
    <rPh sb="8" eb="9">
      <t>タカ</t>
    </rPh>
    <phoneticPr fontId="2"/>
  </si>
  <si>
    <t>育成費用</t>
    <rPh sb="0" eb="2">
      <t>イクセイ</t>
    </rPh>
    <rPh sb="2" eb="4">
      <t>ヒヨウ</t>
    </rPh>
    <phoneticPr fontId="2"/>
  </si>
  <si>
    <t>(㉛＋㉜－㉝－㉞)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</si>
  <si>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</si>
  <si>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</si>
  <si>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</si>
  <si>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</si>
  <si>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差引金額</t>
    <rPh sb="0" eb="1">
      <t>サ</t>
    </rPh>
    <rPh sb="1" eb="2">
      <t>ヒ</t>
    </rPh>
    <rPh sb="2" eb="4">
      <t>キンガク</t>
    </rPh>
    <phoneticPr fontId="2"/>
  </si>
  <si>
    <t>(⑦－㉟)</t>
    <phoneticPr fontId="2"/>
  </si>
  <si>
    <t>㊱</t>
    <phoneticPr fontId="2"/>
  </si>
  <si>
    <t>区　分</t>
    <rPh sb="0" eb="1">
      <t>ク</t>
    </rPh>
    <rPh sb="2" eb="3">
      <t>フン</t>
    </rPh>
    <phoneticPr fontId="2"/>
  </si>
  <si>
    <t>➀</t>
    <phoneticPr fontId="2"/>
  </si>
  <si>
    <t>科　　目</t>
    <rPh sb="0" eb="1">
      <t>カ</t>
    </rPh>
    <rPh sb="3" eb="4">
      <t>メ</t>
    </rPh>
    <phoneticPr fontId="2"/>
  </si>
  <si>
    <t>２ページの品目別に記載</t>
    <rPh sb="5" eb="7">
      <t>ヒンモク</t>
    </rPh>
    <rPh sb="7" eb="8">
      <t>ベツ</t>
    </rPh>
    <rPh sb="9" eb="11">
      <t>キサイ</t>
    </rPh>
    <phoneticPr fontId="2"/>
  </si>
  <si>
    <t>１ページ家事消費金額記載</t>
    <rPh sb="4" eb="6">
      <t>カジ</t>
    </rPh>
    <rPh sb="6" eb="8">
      <t>ショウヒ</t>
    </rPh>
    <rPh sb="8" eb="10">
      <t>キンガク</t>
    </rPh>
    <rPh sb="10" eb="12">
      <t>キサイ</t>
    </rPh>
    <phoneticPr fontId="2"/>
  </si>
  <si>
    <t>１ページ雑収入金額記載</t>
    <rPh sb="4" eb="5">
      <t>ザツ</t>
    </rPh>
    <rPh sb="5" eb="7">
      <t>シュウニュウ</t>
    </rPh>
    <rPh sb="7" eb="9">
      <t>キンガク</t>
    </rPh>
    <rPh sb="9" eb="11">
      <t>キサイ</t>
    </rPh>
    <phoneticPr fontId="2"/>
  </si>
  <si>
    <t>租税公課から雑費までの合計額を記載</t>
    <rPh sb="0" eb="2">
      <t>ソゼイ</t>
    </rPh>
    <rPh sb="2" eb="4">
      <t>コウカ</t>
    </rPh>
    <rPh sb="6" eb="8">
      <t>ザッピ</t>
    </rPh>
    <rPh sb="11" eb="13">
      <t>ゴウケイ</t>
    </rPh>
    <rPh sb="13" eb="14">
      <t>ガク</t>
    </rPh>
    <rPh sb="15" eb="17">
      <t>キサイ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</si>
  <si>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</si>
  <si>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専従者給与</t>
    <rPh sb="0" eb="3">
      <t>センジュウシャ</t>
    </rPh>
    <rPh sb="3" eb="5">
      <t>キュウヨ</t>
    </rPh>
    <phoneticPr fontId="2"/>
  </si>
  <si>
    <t>㊲</t>
    <phoneticPr fontId="2"/>
  </si>
  <si>
    <t>㊷</t>
    <phoneticPr fontId="2"/>
  </si>
  <si>
    <t>㊺</t>
    <phoneticPr fontId="2"/>
  </si>
  <si>
    <t>青色申告特別控除前の金額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10" eb="12">
      <t>キンガク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</si>
  <si>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2"/>
  </si>
  <si>
    <t>所得金額</t>
    <rPh sb="0" eb="2">
      <t>ショトク</t>
    </rPh>
    <rPh sb="2" eb="4">
      <t>キンガク</t>
    </rPh>
    <phoneticPr fontId="2"/>
  </si>
  <si>
    <t>２ページのD専従者給与の内訳の欄の氏名・金額を記載</t>
    <rPh sb="6" eb="9">
      <t>センジュウシャ</t>
    </rPh>
    <rPh sb="9" eb="11">
      <t>キュウヨ</t>
    </rPh>
    <rPh sb="12" eb="14">
      <t>ウチワケ</t>
    </rPh>
    <rPh sb="15" eb="16">
      <t>ラン</t>
    </rPh>
    <rPh sb="17" eb="19">
      <t>シメイ</t>
    </rPh>
    <rPh sb="20" eb="22">
      <t>キンガク</t>
    </rPh>
    <rPh sb="23" eb="25">
      <t>キサイ</t>
    </rPh>
    <phoneticPr fontId="2"/>
  </si>
  <si>
    <t>黒字の場合最大10万か65万</t>
    <rPh sb="0" eb="2">
      <t>クロジ</t>
    </rPh>
    <rPh sb="3" eb="5">
      <t>バアイ</t>
    </rPh>
    <rPh sb="5" eb="7">
      <t>サイダイ</t>
    </rPh>
    <rPh sb="9" eb="10">
      <t>マン</t>
    </rPh>
    <rPh sb="13" eb="14">
      <t>マン</t>
    </rPh>
    <phoneticPr fontId="2"/>
  </si>
  <si>
    <t>〇</t>
    <phoneticPr fontId="2"/>
  </si>
  <si>
    <t>改善計画での所得金額はここ</t>
    <rPh sb="0" eb="2">
      <t>カイゼン</t>
    </rPh>
    <rPh sb="2" eb="4">
      <t>ケイカク</t>
    </rPh>
    <rPh sb="6" eb="8">
      <t>ショトク</t>
    </rPh>
    <rPh sb="8" eb="10">
      <t>キンガク</t>
    </rPh>
    <phoneticPr fontId="2"/>
  </si>
  <si>
    <t>５年後は目標とする金額</t>
    <rPh sb="1" eb="3">
      <t>ネンゴ</t>
    </rPh>
    <rPh sb="4" eb="6">
      <t>モクヒョウ</t>
    </rPh>
    <rPh sb="9" eb="11">
      <t>キンガク</t>
    </rPh>
    <phoneticPr fontId="2"/>
  </si>
  <si>
    <t>主たる従事者延べ時間　〇印の合計</t>
    <rPh sb="0" eb="1">
      <t>シュ</t>
    </rPh>
    <rPh sb="3" eb="6">
      <t>ジュウジシャ</t>
    </rPh>
    <rPh sb="6" eb="7">
      <t>ノ</t>
    </rPh>
    <rPh sb="8" eb="10">
      <t>ジカン</t>
    </rPh>
    <rPh sb="12" eb="13">
      <t>シルシ</t>
    </rPh>
    <rPh sb="14" eb="16">
      <t>ゴウケイ</t>
    </rPh>
    <phoneticPr fontId="2"/>
  </si>
  <si>
    <t>㊻</t>
    <phoneticPr fontId="2"/>
  </si>
  <si>
    <t>㊼</t>
    <phoneticPr fontId="2"/>
  </si>
  <si>
    <t>㊽</t>
    <phoneticPr fontId="2"/>
  </si>
  <si>
    <t>(㊻－㊼)</t>
    <phoneticPr fontId="2"/>
  </si>
  <si>
    <t>個人名</t>
    <phoneticPr fontId="2"/>
  </si>
  <si>
    <t>生年月日　　　　　　　　　　　　　　　　　　　　　　　　　　　　　　　　　　</t>
    <rPh sb="0" eb="2">
      <t>セイネン</t>
    </rPh>
    <rPh sb="2" eb="3">
      <t>ツキ</t>
    </rPh>
    <rPh sb="3" eb="4">
      <t>ヒ</t>
    </rPh>
    <phoneticPr fontId="2"/>
  </si>
  <si>
    <t>合計</t>
    <rPh sb="0" eb="2">
      <t>ゴウケイ</t>
    </rPh>
    <phoneticPr fontId="2"/>
  </si>
  <si>
    <t>現況</t>
    <rPh sb="0" eb="2">
      <t>ゲンキョウ</t>
    </rPh>
    <phoneticPr fontId="2"/>
  </si>
  <si>
    <t>目標</t>
    <rPh sb="0" eb="2">
      <t>モクヒョウ</t>
    </rPh>
    <phoneticPr fontId="2"/>
  </si>
  <si>
    <t>作付け面積(a)</t>
    <rPh sb="0" eb="1">
      <t>サク</t>
    </rPh>
    <rPh sb="1" eb="2">
      <t>ヅ</t>
    </rPh>
    <rPh sb="3" eb="5">
      <t>メンセキ</t>
    </rPh>
    <phoneticPr fontId="2"/>
  </si>
  <si>
    <t>収穫量(㎏)</t>
    <rPh sb="0" eb="2">
      <t>シュウカク</t>
    </rPh>
    <rPh sb="2" eb="3">
      <t>リョウ</t>
    </rPh>
    <phoneticPr fontId="2"/>
  </si>
  <si>
    <r>
      <t>（１）営農類型　</t>
    </r>
    <r>
      <rPr>
        <sz val="9"/>
        <rFont val="ＭＳ 明朝"/>
        <family val="1"/>
        <charset val="128"/>
      </rPr>
      <t>(農産物販売金額１位の作物が80%以上　それ以外は複合経営となります)</t>
    </r>
    <rPh sb="3" eb="5">
      <t>エイノウ</t>
    </rPh>
    <rPh sb="5" eb="7">
      <t>ルイケイ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サクモツ</t>
    </rPh>
    <rPh sb="25" eb="27">
      <t>イジョウ</t>
    </rPh>
    <rPh sb="30" eb="32">
      <t>イガイ</t>
    </rPh>
    <rPh sb="33" eb="35">
      <t>フクゴウ</t>
    </rPh>
    <rPh sb="35" eb="37">
      <t>ケイエイ</t>
    </rPh>
    <phoneticPr fontId="2"/>
  </si>
  <si>
    <t>（１）構成員・役員　　　主たる従事者は〇印　</t>
    <rPh sb="3" eb="4">
      <t>カマエ</t>
    </rPh>
    <rPh sb="4" eb="5">
      <t>シゲル</t>
    </rPh>
    <rPh sb="5" eb="6">
      <t>イン</t>
    </rPh>
    <rPh sb="7" eb="9">
      <t>ヤクイン</t>
    </rPh>
    <rPh sb="12" eb="13">
      <t>シュ</t>
    </rPh>
    <rPh sb="15" eb="18">
      <t>ジュウジシャ</t>
    </rPh>
    <rPh sb="20" eb="21">
      <t>シルシ</t>
    </rPh>
    <phoneticPr fontId="2"/>
  </si>
  <si>
    <t>イ　農業生産施設　　茶工場　農作業所　ハウス等記載</t>
    <rPh sb="2" eb="4">
      <t>ノウギョウ</t>
    </rPh>
    <rPh sb="4" eb="6">
      <t>セイサン</t>
    </rPh>
    <rPh sb="6" eb="8">
      <t>シセツ</t>
    </rPh>
    <rPh sb="10" eb="11">
      <t>チャ</t>
    </rPh>
    <rPh sb="11" eb="13">
      <t>コウジョウ</t>
    </rPh>
    <rPh sb="14" eb="17">
      <t>ノウサギョウ</t>
    </rPh>
    <rPh sb="17" eb="18">
      <t>トコロ</t>
    </rPh>
    <rPh sb="22" eb="23">
      <t>トウ</t>
    </rPh>
    <rPh sb="23" eb="25">
      <t>キサイ</t>
    </rPh>
    <phoneticPr fontId="2"/>
  </si>
  <si>
    <t>③　生産方式の合理化に関する現状と目標・措置　記載例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rPh sb="23" eb="25">
      <t>キサイ</t>
    </rPh>
    <rPh sb="25" eb="26">
      <t>レイ</t>
    </rPh>
    <phoneticPr fontId="2"/>
  </si>
  <si>
    <t>農地の集積・集約を図り規模拡大を図る</t>
    <rPh sb="0" eb="2">
      <t>ノウチ</t>
    </rPh>
    <rPh sb="3" eb="5">
      <t>シュウセキ</t>
    </rPh>
    <rPh sb="6" eb="8">
      <t>シュウヤク</t>
    </rPh>
    <rPh sb="9" eb="10">
      <t>ハカ</t>
    </rPh>
    <rPh sb="11" eb="13">
      <t>キボ</t>
    </rPh>
    <rPh sb="13" eb="15">
      <t>カクダイ</t>
    </rPh>
    <rPh sb="16" eb="17">
      <t>ハカ</t>
    </rPh>
    <phoneticPr fontId="2"/>
  </si>
  <si>
    <t>乗用型摘採機の稼働率を上げる現状　　%　目標　　%</t>
    <rPh sb="0" eb="2">
      <t>ジョウヨウ</t>
    </rPh>
    <rPh sb="2" eb="3">
      <t>ガタ</t>
    </rPh>
    <rPh sb="3" eb="5">
      <t>テキサイ</t>
    </rPh>
    <rPh sb="5" eb="6">
      <t>キ</t>
    </rPh>
    <rPh sb="7" eb="9">
      <t>カドウ</t>
    </rPh>
    <rPh sb="9" eb="10">
      <t>リツ</t>
    </rPh>
    <rPh sb="11" eb="12">
      <t>ア</t>
    </rPh>
    <rPh sb="14" eb="16">
      <t>ゲンジョウ</t>
    </rPh>
    <rPh sb="20" eb="22">
      <t>モクヒョウ</t>
    </rPh>
    <phoneticPr fontId="2"/>
  </si>
  <si>
    <t>農業生産工程管理(ＪＧＡＰ等）の導入</t>
    <rPh sb="0" eb="2">
      <t>ノウギョウ</t>
    </rPh>
    <rPh sb="2" eb="4">
      <t>セイサン</t>
    </rPh>
    <rPh sb="4" eb="6">
      <t>コウテイ</t>
    </rPh>
    <rPh sb="6" eb="8">
      <t>カンリ</t>
    </rPh>
    <rPh sb="13" eb="14">
      <t>トウ</t>
    </rPh>
    <rPh sb="16" eb="18">
      <t>ドウニュウ</t>
    </rPh>
    <phoneticPr fontId="2"/>
  </si>
  <si>
    <t>生産の効率化・高度化スマート農業の推進</t>
    <rPh sb="0" eb="2">
      <t>セイサン</t>
    </rPh>
    <rPh sb="3" eb="6">
      <t>コウリツカ</t>
    </rPh>
    <rPh sb="7" eb="10">
      <t>コウドカ</t>
    </rPh>
    <rPh sb="14" eb="16">
      <t>ノウギョウ</t>
    </rPh>
    <rPh sb="17" eb="19">
      <t>スイシン</t>
    </rPh>
    <phoneticPr fontId="2"/>
  </si>
  <si>
    <t>栽培に係る新技術の導入</t>
    <rPh sb="0" eb="2">
      <t>サイバイ</t>
    </rPh>
    <rPh sb="3" eb="4">
      <t>カカ</t>
    </rPh>
    <rPh sb="5" eb="8">
      <t>シンギジュツ</t>
    </rPh>
    <rPh sb="9" eb="11">
      <t>ドウニュウ</t>
    </rPh>
    <phoneticPr fontId="2"/>
  </si>
  <si>
    <t>有機農業の推進　碾茶栽培の導入</t>
    <rPh sb="0" eb="2">
      <t>ユウキ</t>
    </rPh>
    <rPh sb="2" eb="4">
      <t>ノウギョウ</t>
    </rPh>
    <rPh sb="5" eb="7">
      <t>スイシン</t>
    </rPh>
    <rPh sb="8" eb="10">
      <t>テンチャ</t>
    </rPh>
    <rPh sb="10" eb="12">
      <t>サイバイ</t>
    </rPh>
    <rPh sb="13" eb="15">
      <t>ドウニュウ</t>
    </rPh>
    <phoneticPr fontId="2"/>
  </si>
  <si>
    <t>経営内の役割分担</t>
    <rPh sb="0" eb="2">
      <t>ケイエイ</t>
    </rPh>
    <rPh sb="2" eb="3">
      <t>ナイ</t>
    </rPh>
    <rPh sb="4" eb="6">
      <t>ヤクワリ</t>
    </rPh>
    <rPh sb="6" eb="8">
      <t>ブンタン</t>
    </rPh>
    <phoneticPr fontId="2"/>
  </si>
  <si>
    <t>乗用型防除機を導入して作業の効率化を図る</t>
    <rPh sb="0" eb="2">
      <t>ジョウヨウ</t>
    </rPh>
    <rPh sb="2" eb="3">
      <t>ガタ</t>
    </rPh>
    <rPh sb="3" eb="5">
      <t>ボウジョ</t>
    </rPh>
    <rPh sb="5" eb="6">
      <t>キ</t>
    </rPh>
    <rPh sb="7" eb="9">
      <t>ドウニュウ</t>
    </rPh>
    <rPh sb="11" eb="13">
      <t>サギョウ</t>
    </rPh>
    <rPh sb="14" eb="17">
      <t>コウリツカ</t>
    </rPh>
    <rPh sb="18" eb="19">
      <t>ハカ</t>
    </rPh>
    <phoneticPr fontId="2"/>
  </si>
  <si>
    <t>パソコンの利用により経営状態を把握し合理化を目指す</t>
    <rPh sb="5" eb="7">
      <t>リヨウ</t>
    </rPh>
    <rPh sb="10" eb="12">
      <t>ケイエイ</t>
    </rPh>
    <rPh sb="12" eb="14">
      <t>ジョウタイ</t>
    </rPh>
    <rPh sb="15" eb="17">
      <t>ハアク</t>
    </rPh>
    <rPh sb="18" eb="21">
      <t>ゴウリカ</t>
    </rPh>
    <rPh sb="22" eb="24">
      <t>メザ</t>
    </rPh>
    <phoneticPr fontId="2"/>
  </si>
  <si>
    <t>新たな販路拡大や新製品の創造</t>
    <rPh sb="0" eb="1">
      <t>アラ</t>
    </rPh>
    <rPh sb="3" eb="5">
      <t>ハンロ</t>
    </rPh>
    <rPh sb="5" eb="7">
      <t>カクダイ</t>
    </rPh>
    <rPh sb="8" eb="11">
      <t>シンセイヒン</t>
    </rPh>
    <rPh sb="12" eb="14">
      <t>ソウゾウ</t>
    </rPh>
    <phoneticPr fontId="2"/>
  </si>
  <si>
    <t>マーケッテング力の強化・顧客に対する情報発信</t>
    <rPh sb="7" eb="8">
      <t>チカラ</t>
    </rPh>
    <rPh sb="9" eb="11">
      <t>キョウカ</t>
    </rPh>
    <rPh sb="12" eb="14">
      <t>コキャク</t>
    </rPh>
    <rPh sb="15" eb="16">
      <t>タイ</t>
    </rPh>
    <rPh sb="18" eb="20">
      <t>ジョウホウ</t>
    </rPh>
    <rPh sb="20" eb="22">
      <t>ハッシン</t>
    </rPh>
    <phoneticPr fontId="2"/>
  </si>
  <si>
    <t>複式簿記の導入　農協のＷｅｂ簿記システムの導入</t>
    <rPh sb="0" eb="2">
      <t>フクシキ</t>
    </rPh>
    <rPh sb="2" eb="4">
      <t>ボキ</t>
    </rPh>
    <rPh sb="5" eb="7">
      <t>ドウニュウ</t>
    </rPh>
    <rPh sb="8" eb="10">
      <t>ノウキョウ</t>
    </rPh>
    <rPh sb="14" eb="16">
      <t>ボキ</t>
    </rPh>
    <rPh sb="21" eb="23">
      <t>ドウニュウ</t>
    </rPh>
    <phoneticPr fontId="2"/>
  </si>
  <si>
    <t>④　経営管理の合理化に関する現状と目標・措置　記載例</t>
    <rPh sb="23" eb="25">
      <t>キサイ</t>
    </rPh>
    <rPh sb="25" eb="26">
      <t>レイ</t>
    </rPh>
    <phoneticPr fontId="2"/>
  </si>
  <si>
    <t>人材確保に向けた就業規則等の整備</t>
    <rPh sb="0" eb="2">
      <t>ジンザイ</t>
    </rPh>
    <rPh sb="2" eb="4">
      <t>カクホ</t>
    </rPh>
    <rPh sb="5" eb="6">
      <t>ム</t>
    </rPh>
    <rPh sb="8" eb="10">
      <t>シュウギョウ</t>
    </rPh>
    <rPh sb="10" eb="12">
      <t>キソク</t>
    </rPh>
    <rPh sb="12" eb="13">
      <t>トウ</t>
    </rPh>
    <rPh sb="14" eb="16">
      <t>セイビ</t>
    </rPh>
    <phoneticPr fontId="2"/>
  </si>
  <si>
    <t>相続・経営移譲に関する取り組み</t>
    <rPh sb="0" eb="2">
      <t>ソウゾク</t>
    </rPh>
    <rPh sb="3" eb="5">
      <t>ケイエイ</t>
    </rPh>
    <rPh sb="5" eb="7">
      <t>イジョウ</t>
    </rPh>
    <rPh sb="8" eb="9">
      <t>カン</t>
    </rPh>
    <rPh sb="11" eb="12">
      <t>ト</t>
    </rPh>
    <rPh sb="13" eb="14">
      <t>ク</t>
    </rPh>
    <phoneticPr fontId="2"/>
  </si>
  <si>
    <t>家族間の役割分担の明確化（家族協定を締結している場合）</t>
    <rPh sb="0" eb="3">
      <t>カゾクカン</t>
    </rPh>
    <rPh sb="4" eb="6">
      <t>ヤクワリ</t>
    </rPh>
    <rPh sb="6" eb="8">
      <t>ブンタン</t>
    </rPh>
    <rPh sb="9" eb="12">
      <t>メイカクカ</t>
    </rPh>
    <rPh sb="13" eb="15">
      <t>カゾク</t>
    </rPh>
    <rPh sb="15" eb="17">
      <t>キョウテイ</t>
    </rPh>
    <rPh sb="18" eb="20">
      <t>テイケツ</t>
    </rPh>
    <rPh sb="24" eb="26">
      <t>バアイ</t>
    </rPh>
    <phoneticPr fontId="2"/>
  </si>
  <si>
    <t>多様な人材の育成・定着に向けた取り組み</t>
    <rPh sb="0" eb="2">
      <t>タヨウ</t>
    </rPh>
    <rPh sb="3" eb="5">
      <t>ジンザイ</t>
    </rPh>
    <rPh sb="6" eb="8">
      <t>イクセイ</t>
    </rPh>
    <rPh sb="9" eb="11">
      <t>テイチャク</t>
    </rPh>
    <rPh sb="12" eb="13">
      <t>ム</t>
    </rPh>
    <rPh sb="15" eb="16">
      <t>ト</t>
    </rPh>
    <rPh sb="17" eb="18">
      <t>ク</t>
    </rPh>
    <phoneticPr fontId="2"/>
  </si>
  <si>
    <t>規模拡大や機械導入に伴い制度資金を活用する</t>
    <rPh sb="0" eb="2">
      <t>キボ</t>
    </rPh>
    <rPh sb="2" eb="4">
      <t>カクダイ</t>
    </rPh>
    <rPh sb="5" eb="7">
      <t>キカイ</t>
    </rPh>
    <rPh sb="7" eb="9">
      <t>ドウニュウ</t>
    </rPh>
    <rPh sb="10" eb="11">
      <t>トモナ</t>
    </rPh>
    <rPh sb="12" eb="14">
      <t>セイド</t>
    </rPh>
    <rPh sb="14" eb="16">
      <t>シキン</t>
    </rPh>
    <rPh sb="17" eb="19">
      <t>カツヨウ</t>
    </rPh>
    <phoneticPr fontId="2"/>
  </si>
  <si>
    <t>一番茶</t>
    <rPh sb="0" eb="2">
      <t>イチバン</t>
    </rPh>
    <rPh sb="2" eb="3">
      <t>チャ</t>
    </rPh>
    <phoneticPr fontId="2"/>
  </si>
  <si>
    <t>二番茶</t>
    <rPh sb="0" eb="2">
      <t>ニバン</t>
    </rPh>
    <rPh sb="2" eb="3">
      <t>チャ</t>
    </rPh>
    <phoneticPr fontId="2"/>
  </si>
  <si>
    <t>台刈茶</t>
    <rPh sb="0" eb="1">
      <t>ダイ</t>
    </rPh>
    <rPh sb="1" eb="2">
      <t>カリ</t>
    </rPh>
    <rPh sb="2" eb="3">
      <t>チャ</t>
    </rPh>
    <phoneticPr fontId="2"/>
  </si>
  <si>
    <t>秋番茶</t>
    <rPh sb="0" eb="1">
      <t>アキ</t>
    </rPh>
    <rPh sb="1" eb="2">
      <t>バン</t>
    </rPh>
    <rPh sb="2" eb="3">
      <t>チャ</t>
    </rPh>
    <phoneticPr fontId="2"/>
  </si>
  <si>
    <t>収入額</t>
    <rPh sb="0" eb="2">
      <t>シュウニュウ</t>
    </rPh>
    <rPh sb="2" eb="3">
      <t>ガク</t>
    </rPh>
    <phoneticPr fontId="2"/>
  </si>
  <si>
    <t>経営面積</t>
    <rPh sb="0" eb="2">
      <t>ケイエイ</t>
    </rPh>
    <rPh sb="2" eb="4">
      <t>メンセキ</t>
    </rPh>
    <phoneticPr fontId="2"/>
  </si>
  <si>
    <t>ａ</t>
    <phoneticPr fontId="2"/>
  </si>
  <si>
    <t>現状</t>
    <rPh sb="0" eb="2">
      <t>ゲンジョウ</t>
    </rPh>
    <phoneticPr fontId="2"/>
  </si>
  <si>
    <t>合計</t>
    <rPh sb="0" eb="2">
      <t>ゴウケイ</t>
    </rPh>
    <phoneticPr fontId="2"/>
  </si>
  <si>
    <t>目標</t>
    <rPh sb="0" eb="2">
      <t>モクヒョウ</t>
    </rPh>
    <phoneticPr fontId="2"/>
  </si>
  <si>
    <t>生産量㎏</t>
    <rPh sb="0" eb="2">
      <t>セイサン</t>
    </rPh>
    <rPh sb="2" eb="3">
      <t>リョウ</t>
    </rPh>
    <phoneticPr fontId="2"/>
  </si>
  <si>
    <t>５年後の</t>
    <rPh sb="1" eb="3">
      <t>ネンゴ</t>
    </rPh>
    <phoneticPr fontId="2"/>
  </si>
  <si>
    <t>単位千円</t>
    <rPh sb="0" eb="2">
      <t>タンイ</t>
    </rPh>
    <rPh sb="2" eb="4">
      <t>センエン</t>
    </rPh>
    <phoneticPr fontId="2"/>
  </si>
  <si>
    <t>単価　円</t>
    <rPh sb="0" eb="2">
      <t>タンカ</t>
    </rPh>
    <rPh sb="3" eb="4">
      <t>エン</t>
    </rPh>
    <phoneticPr fontId="2"/>
  </si>
  <si>
    <t>茶を生産している方は</t>
    <rPh sb="0" eb="1">
      <t>チャ</t>
    </rPh>
    <rPh sb="2" eb="4">
      <t>セイサン</t>
    </rPh>
    <rPh sb="8" eb="9">
      <t>カタ</t>
    </rPh>
    <phoneticPr fontId="2"/>
  </si>
  <si>
    <t>生葉</t>
    <rPh sb="0" eb="2">
      <t>ナマハ</t>
    </rPh>
    <phoneticPr fontId="2"/>
  </si>
  <si>
    <t>荒茶</t>
    <rPh sb="0" eb="1">
      <t>アラ</t>
    </rPh>
    <rPh sb="1" eb="2">
      <t>チャ</t>
    </rPh>
    <phoneticPr fontId="2"/>
  </si>
  <si>
    <t>どちらかに〇印</t>
    <rPh sb="6" eb="7">
      <t>シルシ</t>
    </rPh>
    <phoneticPr fontId="2"/>
  </si>
  <si>
    <t>協同組織へ生葉出荷</t>
    <rPh sb="0" eb="2">
      <t>キョウドウ</t>
    </rPh>
    <rPh sb="2" eb="4">
      <t>ソシキ</t>
    </rPh>
    <rPh sb="5" eb="7">
      <t>ナマハ</t>
    </rPh>
    <rPh sb="7" eb="9">
      <t>シュッカ</t>
    </rPh>
    <phoneticPr fontId="2"/>
  </si>
  <si>
    <t>自園自製　（自販）</t>
    <rPh sb="0" eb="1">
      <t>ジ</t>
    </rPh>
    <rPh sb="1" eb="2">
      <t>エン</t>
    </rPh>
    <rPh sb="2" eb="4">
      <t>ジセイ</t>
    </rPh>
    <rPh sb="6" eb="8">
      <t>ジハン</t>
    </rPh>
    <phoneticPr fontId="2"/>
  </si>
  <si>
    <t>製茶業者（自家・買葉）</t>
    <rPh sb="0" eb="2">
      <t>セイチャ</t>
    </rPh>
    <rPh sb="2" eb="3">
      <t>ギョウ</t>
    </rPh>
    <rPh sb="3" eb="4">
      <t>シャ</t>
    </rPh>
    <rPh sb="5" eb="7">
      <t>ジカ</t>
    </rPh>
    <rPh sb="8" eb="9">
      <t>カ</t>
    </rPh>
    <rPh sb="9" eb="10">
      <t>ハ</t>
    </rPh>
    <phoneticPr fontId="2"/>
  </si>
  <si>
    <t>　</t>
    <phoneticPr fontId="2"/>
  </si>
  <si>
    <t>乗用型摘採機現在袋取方式をコンテナ式に更新する</t>
    <rPh sb="0" eb="2">
      <t>ジョウヨウ</t>
    </rPh>
    <rPh sb="2" eb="3">
      <t>ガタ</t>
    </rPh>
    <rPh sb="3" eb="5">
      <t>テキサイ</t>
    </rPh>
    <rPh sb="5" eb="6">
      <t>キ</t>
    </rPh>
    <rPh sb="6" eb="8">
      <t>ゲンザイ</t>
    </rPh>
    <rPh sb="8" eb="9">
      <t>フクロ</t>
    </rPh>
    <rPh sb="9" eb="10">
      <t>ト</t>
    </rPh>
    <rPh sb="10" eb="12">
      <t>ホウシキ</t>
    </rPh>
    <rPh sb="17" eb="18">
      <t>シキ</t>
    </rPh>
    <rPh sb="19" eb="21">
      <t>コウシン</t>
    </rPh>
    <phoneticPr fontId="2"/>
  </si>
  <si>
    <t>レタス定植機を手植え又歩行式から乗用型定植機に更新</t>
    <rPh sb="3" eb="5">
      <t>テイショク</t>
    </rPh>
    <rPh sb="5" eb="6">
      <t>キ</t>
    </rPh>
    <rPh sb="7" eb="9">
      <t>テウ</t>
    </rPh>
    <rPh sb="10" eb="11">
      <t>マタ</t>
    </rPh>
    <rPh sb="11" eb="13">
      <t>ホコウ</t>
    </rPh>
    <rPh sb="13" eb="14">
      <t>シキ</t>
    </rPh>
    <rPh sb="16" eb="18">
      <t>ジョウヨウ</t>
    </rPh>
    <rPh sb="18" eb="19">
      <t>ガタ</t>
    </rPh>
    <rPh sb="19" eb="21">
      <t>テイショク</t>
    </rPh>
    <rPh sb="21" eb="22">
      <t>キ</t>
    </rPh>
    <rPh sb="23" eb="25">
      <t>コウシン</t>
    </rPh>
    <phoneticPr fontId="2"/>
  </si>
  <si>
    <t>ア　農用地　※荒廃した農地は除く　</t>
    <rPh sb="2" eb="5">
      <t>ノウヨウチ</t>
    </rPh>
    <rPh sb="7" eb="9">
      <t>コウハイ</t>
    </rPh>
    <rPh sb="11" eb="13">
      <t>ノウチ</t>
    </rPh>
    <rPh sb="14" eb="15">
      <t>ノゾ</t>
    </rPh>
    <phoneticPr fontId="2"/>
  </si>
  <si>
    <t>（２）農業経営の現状及びその改善に関する目標　　※黒塗りの所は決算書から転送されるので記載不要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rPh sb="25" eb="27">
      <t>クロヌ</t>
    </rPh>
    <rPh sb="29" eb="30">
      <t>トコロ</t>
    </rPh>
    <rPh sb="31" eb="34">
      <t>ケッサンショ</t>
    </rPh>
    <rPh sb="36" eb="38">
      <t>テンソウ</t>
    </rPh>
    <rPh sb="43" eb="45">
      <t>キサイ</t>
    </rPh>
    <rPh sb="45" eb="47">
      <t>フヨウ</t>
    </rPh>
    <phoneticPr fontId="2"/>
  </si>
  <si>
    <t>（１）生産　　　※黒塗りの所は決算書から転送されるので記載不要</t>
    <rPh sb="3" eb="5">
      <t>セイサン</t>
    </rPh>
    <rPh sb="9" eb="11">
      <t>クロヌ</t>
    </rPh>
    <rPh sb="13" eb="14">
      <t>トコロ</t>
    </rPh>
    <rPh sb="15" eb="18">
      <t>ケッサンショ</t>
    </rPh>
    <rPh sb="20" eb="22">
      <t>テンソウ</t>
    </rPh>
    <rPh sb="27" eb="29">
      <t>キサイ</t>
    </rPh>
    <rPh sb="29" eb="31">
      <t>フヨウ</t>
    </rPh>
    <phoneticPr fontId="2"/>
  </si>
  <si>
    <t>※茶を生産している方は収穫量は下記から</t>
    <rPh sb="1" eb="2">
      <t>チャ</t>
    </rPh>
    <rPh sb="3" eb="5">
      <t>セイサン</t>
    </rPh>
    <rPh sb="9" eb="10">
      <t>カタ</t>
    </rPh>
    <rPh sb="11" eb="13">
      <t>シュウカク</t>
    </rPh>
    <rPh sb="13" eb="14">
      <t>リョウ</t>
    </rPh>
    <rPh sb="15" eb="17">
      <t>カキ</t>
    </rPh>
    <phoneticPr fontId="2"/>
  </si>
  <si>
    <t>※必ず作付け面積・収穫量を記載</t>
    <rPh sb="1" eb="2">
      <t>カナラ</t>
    </rPh>
    <rPh sb="3" eb="4">
      <t>サク</t>
    </rPh>
    <rPh sb="4" eb="5">
      <t>ヅ</t>
    </rPh>
    <rPh sb="6" eb="8">
      <t>メンセキ</t>
    </rPh>
    <rPh sb="9" eb="11">
      <t>シュウカク</t>
    </rPh>
    <rPh sb="11" eb="12">
      <t>リョウ</t>
    </rPh>
    <rPh sb="13" eb="15">
      <t>キサイ</t>
    </rPh>
    <phoneticPr fontId="2"/>
  </si>
  <si>
    <t>金　　額　円</t>
    <rPh sb="0" eb="1">
      <t>キン</t>
    </rPh>
    <rPh sb="3" eb="4">
      <t>ガク</t>
    </rPh>
    <rPh sb="5" eb="6">
      <t>エン</t>
    </rPh>
    <phoneticPr fontId="2"/>
  </si>
  <si>
    <t>金　　額　　円</t>
    <rPh sb="0" eb="1">
      <t>キン</t>
    </rPh>
    <rPh sb="3" eb="4">
      <t>ガク</t>
    </rPh>
    <rPh sb="6" eb="7">
      <t>エン</t>
    </rPh>
    <phoneticPr fontId="2"/>
  </si>
  <si>
    <t>代表</t>
    <rPh sb="0" eb="2">
      <t>ダイヒョウ</t>
    </rPh>
    <phoneticPr fontId="2"/>
  </si>
  <si>
    <t>法人名</t>
    <rPh sb="0" eb="2">
      <t>ホウジン</t>
    </rPh>
    <phoneticPr fontId="2"/>
  </si>
  <si>
    <t>法人設立年月日　　　　　　　　　　　　　　　　　　　　　　　　　　　　　　　　　</t>
    <rPh sb="0" eb="2">
      <t>ホウジン</t>
    </rPh>
    <rPh sb="2" eb="4">
      <t>セツリツ</t>
    </rPh>
    <rPh sb="4" eb="7">
      <t>ネンガッピ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</si>
  <si>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</si>
  <si>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</si>
  <si>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黒字の場合最大10万か複式65万</t>
    <rPh sb="0" eb="2">
      <t>クロジ</t>
    </rPh>
    <rPh sb="3" eb="5">
      <t>バアイ</t>
    </rPh>
    <rPh sb="5" eb="7">
      <t>サイダイ</t>
    </rPh>
    <rPh sb="9" eb="10">
      <t>マン</t>
    </rPh>
    <rPh sb="11" eb="13">
      <t>フクシキ</t>
    </rPh>
    <rPh sb="15" eb="16">
      <t>マン</t>
    </rPh>
    <phoneticPr fontId="2"/>
  </si>
  <si>
    <t>様</t>
    <rPh sb="0" eb="1">
      <t>サマ</t>
    </rPh>
    <phoneticPr fontId="2"/>
  </si>
  <si>
    <t>経営の法人化</t>
    <rPh sb="0" eb="2">
      <t>ケイエイ</t>
    </rPh>
    <rPh sb="3" eb="6">
      <t>ホウジンカ</t>
    </rPh>
    <phoneticPr fontId="2"/>
  </si>
  <si>
    <t>パート労働者の確保</t>
    <rPh sb="3" eb="6">
      <t>ロウドウシャ</t>
    </rPh>
    <rPh sb="7" eb="9">
      <t>カクホ</t>
    </rPh>
    <phoneticPr fontId="2"/>
  </si>
  <si>
    <t>従事者の高齢に伴い常時雇用者の無確保</t>
    <rPh sb="0" eb="3">
      <t>ジュウジシャ</t>
    </rPh>
    <rPh sb="4" eb="6">
      <t>コウレイ</t>
    </rPh>
    <rPh sb="7" eb="8">
      <t>トモナ</t>
    </rPh>
    <rPh sb="9" eb="11">
      <t>ジョウジ</t>
    </rPh>
    <rPh sb="11" eb="14">
      <t>コヨウシャ</t>
    </rPh>
    <rPh sb="15" eb="16">
      <t>ム</t>
    </rPh>
    <rPh sb="16" eb="18">
      <t>カクホ</t>
    </rPh>
    <phoneticPr fontId="2"/>
  </si>
  <si>
    <t>農地の取得についてスーパーＬ資金の活用と800万控除の活用</t>
    <rPh sb="0" eb="2">
      <t>ノウチ</t>
    </rPh>
    <rPh sb="3" eb="5">
      <t>シュトク</t>
    </rPh>
    <rPh sb="14" eb="16">
      <t>シキン</t>
    </rPh>
    <rPh sb="17" eb="19">
      <t>カツヨウ</t>
    </rPh>
    <rPh sb="23" eb="24">
      <t>マン</t>
    </rPh>
    <rPh sb="24" eb="26">
      <t>コウジョ</t>
    </rPh>
    <rPh sb="27" eb="29">
      <t>カツヨウ</t>
    </rPh>
    <phoneticPr fontId="2"/>
  </si>
  <si>
    <t>機械の導入に伴い低利な無資金の無活用</t>
    <rPh sb="0" eb="2">
      <t>キカイ</t>
    </rPh>
    <rPh sb="3" eb="5">
      <t>ドウニュウ</t>
    </rPh>
    <rPh sb="6" eb="7">
      <t>トモナ</t>
    </rPh>
    <rPh sb="8" eb="10">
      <t>テイリ</t>
    </rPh>
    <rPh sb="11" eb="12">
      <t>ム</t>
    </rPh>
    <rPh sb="12" eb="14">
      <t>シキン</t>
    </rPh>
    <rPh sb="15" eb="16">
      <t>ム</t>
    </rPh>
    <rPh sb="16" eb="18">
      <t>カツヨウ</t>
    </rPh>
    <phoneticPr fontId="2"/>
  </si>
  <si>
    <t>機械・施設の導入に伴い国の補助（産地パワーアップ）事業の活用</t>
    <rPh sb="0" eb="2">
      <t>キカイ</t>
    </rPh>
    <rPh sb="3" eb="5">
      <t>シセツ</t>
    </rPh>
    <rPh sb="6" eb="8">
      <t>ドウニュウ</t>
    </rPh>
    <rPh sb="9" eb="10">
      <t>トモナ</t>
    </rPh>
    <rPh sb="11" eb="12">
      <t>クニ</t>
    </rPh>
    <rPh sb="13" eb="15">
      <t>ホジョ</t>
    </rPh>
    <rPh sb="16" eb="18">
      <t>サンチ</t>
    </rPh>
    <rPh sb="25" eb="27">
      <t>ジギョウ</t>
    </rPh>
    <rPh sb="28" eb="30">
      <t>カツヨウ</t>
    </rPh>
    <phoneticPr fontId="2"/>
  </si>
  <si>
    <r>
      <t>国の補助事業活用は令和</t>
    </r>
    <r>
      <rPr>
        <u/>
        <sz val="12"/>
        <color rgb="FF000000"/>
        <rFont val="ＭＳ 明朝"/>
        <family val="1"/>
        <charset val="128"/>
      </rPr>
      <t>　　</t>
    </r>
    <r>
      <rPr>
        <sz val="12"/>
        <color rgb="FF000000"/>
        <rFont val="ＭＳ 明朝"/>
        <family val="1"/>
        <charset val="128"/>
      </rPr>
      <t>年実施を希望（市・県と協議必衰）</t>
    </r>
    <rPh sb="0" eb="1">
      <t>クニ</t>
    </rPh>
    <rPh sb="2" eb="4">
      <t>ホジョ</t>
    </rPh>
    <rPh sb="4" eb="6">
      <t>ジギョウ</t>
    </rPh>
    <rPh sb="6" eb="8">
      <t>カツヨウ</t>
    </rPh>
    <rPh sb="9" eb="11">
      <t>レイワ</t>
    </rPh>
    <rPh sb="13" eb="14">
      <t>ネン</t>
    </rPh>
    <rPh sb="14" eb="16">
      <t>ジッシ</t>
    </rPh>
    <rPh sb="17" eb="19">
      <t>キボウ</t>
    </rPh>
    <rPh sb="20" eb="21">
      <t>シ</t>
    </rPh>
    <rPh sb="22" eb="23">
      <t>ケン</t>
    </rPh>
    <rPh sb="24" eb="26">
      <t>キョウギ</t>
    </rPh>
    <rPh sb="26" eb="28">
      <t>ヒッスイ</t>
    </rPh>
    <phoneticPr fontId="2"/>
  </si>
  <si>
    <t>参考資料として下記から転記して頂いても結構です</t>
    <rPh sb="0" eb="2">
      <t>サンコウ</t>
    </rPh>
    <rPh sb="2" eb="4">
      <t>シリョウ</t>
    </rPh>
    <rPh sb="7" eb="9">
      <t>カキ</t>
    </rPh>
    <rPh sb="11" eb="13">
      <t>テンキ</t>
    </rPh>
    <rPh sb="15" eb="16">
      <t>イタダ</t>
    </rPh>
    <rPh sb="19" eb="21">
      <t>ケッコウ</t>
    </rPh>
    <phoneticPr fontId="2"/>
  </si>
  <si>
    <t>営農類型</t>
    <rPh sb="0" eb="2">
      <t>エイノウ</t>
    </rPh>
    <rPh sb="2" eb="3">
      <t>ルイ</t>
    </rPh>
    <rPh sb="3" eb="4">
      <t>ガタ</t>
    </rPh>
    <phoneticPr fontId="2"/>
  </si>
  <si>
    <t>協同の名称</t>
    <rPh sb="0" eb="2">
      <t>キョウドウ</t>
    </rPh>
    <rPh sb="3" eb="5">
      <t>メイショウ</t>
    </rPh>
    <phoneticPr fontId="2"/>
  </si>
  <si>
    <t xml:space="preserve">農　業　経　営　改　善　計　画                                                            </t>
    <phoneticPr fontId="2"/>
  </si>
  <si>
    <r>
      <t>（１）営農類型　</t>
    </r>
    <r>
      <rPr>
        <sz val="9"/>
        <rFont val="ＭＳ 明朝"/>
        <family val="1"/>
        <charset val="128"/>
      </rPr>
      <t>(農産物販売金額１位の作物が80%以上　それ以外は複合経営となります)                 　　　　　　　　　　　　　　　　　　  上記協同工場に加入している場合</t>
    </r>
    <rPh sb="3" eb="5">
      <t>エイノウ</t>
    </rPh>
    <rPh sb="5" eb="7">
      <t>ルイケイ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サクモツ</t>
    </rPh>
    <rPh sb="25" eb="27">
      <t>イジョウ</t>
    </rPh>
    <rPh sb="30" eb="32">
      <t>イガイ</t>
    </rPh>
    <rPh sb="33" eb="35">
      <t>フクゴウ</t>
    </rPh>
    <rPh sb="35" eb="37">
      <t>ケイエイ</t>
    </rPh>
    <rPh sb="80" eb="82">
      <t>ジョウキ</t>
    </rPh>
    <rPh sb="82" eb="84">
      <t>キョウドウ</t>
    </rPh>
    <rPh sb="84" eb="86">
      <t>コウジョウ</t>
    </rPh>
    <rPh sb="87" eb="89">
      <t>カニュウ</t>
    </rPh>
    <rPh sb="93" eb="95">
      <t>バアイ</t>
    </rPh>
    <phoneticPr fontId="2"/>
  </si>
  <si>
    <t>－1－</t>
    <phoneticPr fontId="2"/>
  </si>
  <si>
    <t>－２－</t>
    <phoneticPr fontId="2"/>
  </si>
  <si>
    <t>－３－</t>
    <phoneticPr fontId="2"/>
  </si>
  <si>
    <t>－４－</t>
    <phoneticPr fontId="2"/>
  </si>
  <si>
    <t>－５－</t>
    <phoneticPr fontId="2"/>
  </si>
  <si>
    <t>－５－</t>
    <phoneticPr fontId="2"/>
  </si>
  <si>
    <t>上現在下目標</t>
    <rPh sb="0" eb="1">
      <t>ウエ</t>
    </rPh>
    <rPh sb="1" eb="3">
      <t>ゲンザイ</t>
    </rPh>
    <rPh sb="3" eb="4">
      <t>シタ</t>
    </rPh>
    <rPh sb="4" eb="6">
      <t>モクヒョウ</t>
    </rPh>
    <phoneticPr fontId="2"/>
  </si>
  <si>
    <t>従事者の高齢に伴い常時雇用者の確保</t>
    <rPh sb="0" eb="3">
      <t>ジュウジシャ</t>
    </rPh>
    <rPh sb="4" eb="6">
      <t>コウレイ</t>
    </rPh>
    <rPh sb="7" eb="8">
      <t>トモナ</t>
    </rPh>
    <rPh sb="9" eb="11">
      <t>ジョウジ</t>
    </rPh>
    <rPh sb="11" eb="14">
      <t>コヨウシャ</t>
    </rPh>
    <rPh sb="15" eb="17">
      <t>カクホ</t>
    </rPh>
    <phoneticPr fontId="2"/>
  </si>
  <si>
    <t>機械の導入に伴い低利な資金の活用</t>
    <rPh sb="0" eb="2">
      <t>キカイ</t>
    </rPh>
    <rPh sb="3" eb="5">
      <t>ドウニュウ</t>
    </rPh>
    <rPh sb="6" eb="7">
      <t>トモナ</t>
    </rPh>
    <rPh sb="8" eb="10">
      <t>テイリ</t>
    </rPh>
    <rPh sb="11" eb="13">
      <t>シキン</t>
    </rPh>
    <rPh sb="14" eb="16">
      <t>カツヨウ</t>
    </rPh>
    <phoneticPr fontId="2"/>
  </si>
  <si>
    <t>茶工場労務費・役員報酬額</t>
    <rPh sb="0" eb="1">
      <t>チャ</t>
    </rPh>
    <rPh sb="1" eb="3">
      <t>コウジョウ</t>
    </rPh>
    <rPh sb="3" eb="6">
      <t>ロウムヒ</t>
    </rPh>
    <rPh sb="7" eb="9">
      <t>ヤクイン</t>
    </rPh>
    <rPh sb="9" eb="11">
      <t>ホウシュウ</t>
    </rPh>
    <rPh sb="11" eb="12">
      <t>ガク</t>
    </rPh>
    <phoneticPr fontId="2"/>
  </si>
  <si>
    <t>千円</t>
    <rPh sb="0" eb="2">
      <t>センエン</t>
    </rPh>
    <phoneticPr fontId="2"/>
  </si>
  <si>
    <t>荒茶</t>
    <rPh sb="0" eb="1">
      <t>アラ</t>
    </rPh>
    <rPh sb="1" eb="2">
      <t>チャ</t>
    </rPh>
    <phoneticPr fontId="2"/>
  </si>
  <si>
    <t>台刈・秋番は生葉</t>
    <rPh sb="0" eb="1">
      <t>ダイ</t>
    </rPh>
    <rPh sb="1" eb="2">
      <t>カリ</t>
    </rPh>
    <rPh sb="3" eb="4">
      <t>アキ</t>
    </rPh>
    <rPh sb="4" eb="5">
      <t>バン</t>
    </rPh>
    <rPh sb="6" eb="8">
      <t>ナマハ</t>
    </rPh>
    <phoneticPr fontId="2"/>
  </si>
  <si>
    <t>目標
（ａ）</t>
    <rPh sb="0" eb="2">
      <t>モクヒョウ</t>
    </rPh>
    <phoneticPr fontId="2"/>
  </si>
  <si>
    <t>農業労務費・報酬額</t>
    <rPh sb="0" eb="2">
      <t>ノウギョウ</t>
    </rPh>
    <rPh sb="2" eb="4">
      <t>ロウム</t>
    </rPh>
    <rPh sb="4" eb="5">
      <t>ヒ</t>
    </rPh>
    <rPh sb="6" eb="8">
      <t>ホウシュウ</t>
    </rPh>
    <rPh sb="8" eb="9">
      <t>ガク</t>
    </rPh>
    <phoneticPr fontId="2"/>
  </si>
  <si>
    <t>※協同工場等又は別会社農業法人の場合</t>
    <rPh sb="1" eb="3">
      <t>キョウドウ</t>
    </rPh>
    <rPh sb="3" eb="5">
      <t>コウジョウ</t>
    </rPh>
    <rPh sb="5" eb="6">
      <t>トウ</t>
    </rPh>
    <rPh sb="6" eb="7">
      <t>マタ</t>
    </rPh>
    <rPh sb="8" eb="9">
      <t>ベツ</t>
    </rPh>
    <rPh sb="9" eb="11">
      <t>カイシャ</t>
    </rPh>
    <rPh sb="11" eb="13">
      <t>ノウギョウ</t>
    </rPh>
    <rPh sb="13" eb="15">
      <t>ホウジン</t>
    </rPh>
    <rPh sb="16" eb="18">
      <t>バアイ</t>
    </rPh>
    <phoneticPr fontId="2"/>
  </si>
  <si>
    <t>千円</t>
    <rPh sb="0" eb="2">
      <t>センエン</t>
    </rPh>
    <phoneticPr fontId="2"/>
  </si>
  <si>
    <t>農業労務費・報酬額</t>
    <rPh sb="0" eb="2">
      <t>ノウギョウ</t>
    </rPh>
    <rPh sb="2" eb="4">
      <t>ロウム</t>
    </rPh>
    <rPh sb="4" eb="5">
      <t>ヒ</t>
    </rPh>
    <rPh sb="6" eb="8">
      <t>ホウシュウ</t>
    </rPh>
    <rPh sb="8" eb="9">
      <t>ガク</t>
    </rPh>
    <phoneticPr fontId="2"/>
  </si>
  <si>
    <t>畑</t>
    <rPh sb="0" eb="1">
      <t>ハタケ</t>
    </rPh>
    <phoneticPr fontId="2"/>
  </si>
  <si>
    <t>茶</t>
    <rPh sb="0" eb="1">
      <t>チャ</t>
    </rPh>
    <phoneticPr fontId="2"/>
  </si>
  <si>
    <t>（３）農用地及び農業生産施設　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</si>
  <si>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目標令和８年度</t>
    <rPh sb="0" eb="2">
      <t>モクヒョウ</t>
    </rPh>
    <rPh sb="2" eb="4">
      <t>レイワ</t>
    </rPh>
    <rPh sb="5" eb="7">
      <t>ネンド</t>
    </rPh>
    <phoneticPr fontId="2"/>
  </si>
  <si>
    <t>令和２年度</t>
    <rPh sb="0" eb="2">
      <t>レイワ</t>
    </rPh>
    <rPh sb="3" eb="5">
      <t>ネンド</t>
    </rPh>
    <phoneticPr fontId="2"/>
  </si>
  <si>
    <t>茶</t>
    <rPh sb="0" eb="1">
      <t>チャ</t>
    </rPh>
    <phoneticPr fontId="2"/>
  </si>
  <si>
    <t>男</t>
    <rPh sb="0" eb="1">
      <t>オトコ</t>
    </rPh>
    <phoneticPr fontId="2"/>
  </si>
  <si>
    <t>➀</t>
    <phoneticPr fontId="2"/>
  </si>
  <si>
    <t>➀</t>
    <phoneticPr fontId="2"/>
  </si>
  <si>
    <t>目標　</t>
    <rPh sb="0" eb="2">
      <t>モクヒョウ</t>
    </rPh>
    <phoneticPr fontId="2"/>
  </si>
  <si>
    <t>現状　</t>
    <rPh sb="0" eb="2">
      <t>ゲンジョウ</t>
    </rPh>
    <phoneticPr fontId="2"/>
  </si>
  <si>
    <t>[取得済]</t>
    <rPh sb="1" eb="3">
      <t>シュトク</t>
    </rPh>
    <rPh sb="3" eb="4">
      <t>ズ</t>
    </rPh>
    <phoneticPr fontId="2"/>
  </si>
  <si>
    <t>[取得予定]</t>
    <rPh sb="1" eb="3">
      <t>シュトク</t>
    </rPh>
    <rPh sb="3" eb="5">
      <t>ヨテイ</t>
    </rPh>
    <phoneticPr fontId="2"/>
  </si>
  <si>
    <t>令和　２年分所得税青色(収支)申告決算書(農業所得用)</t>
    <rPh sb="0" eb="2">
      <t>レイワ</t>
    </rPh>
    <rPh sb="4" eb="5">
      <t>トシ</t>
    </rPh>
    <rPh sb="5" eb="6">
      <t>ブン</t>
    </rPh>
    <rPh sb="6" eb="9">
      <t>ショトクゼイ</t>
    </rPh>
    <rPh sb="9" eb="11">
      <t>アオイロ</t>
    </rPh>
    <rPh sb="12" eb="14">
      <t>シュウシ</t>
    </rPh>
    <rPh sb="15" eb="17">
      <t>シンコク</t>
    </rPh>
    <rPh sb="17" eb="20">
      <t>ケッサンショ</t>
    </rPh>
    <rPh sb="21" eb="23">
      <t>ノウギョウ</t>
    </rPh>
    <rPh sb="23" eb="25">
      <t>ショトク</t>
    </rPh>
    <rPh sb="25" eb="26">
      <t>ヨウ</t>
    </rPh>
    <phoneticPr fontId="2"/>
  </si>
  <si>
    <t>〇</t>
    <phoneticPr fontId="2"/>
  </si>
  <si>
    <t>二番茶　ａ</t>
    <rPh sb="0" eb="2">
      <t>ニバン</t>
    </rPh>
    <rPh sb="2" eb="3">
      <t>チャ</t>
    </rPh>
    <phoneticPr fontId="2"/>
  </si>
  <si>
    <t>台刈茶　ａ</t>
    <rPh sb="0" eb="1">
      <t>ダイ</t>
    </rPh>
    <rPh sb="1" eb="2">
      <t>カリ</t>
    </rPh>
    <rPh sb="2" eb="3">
      <t>チャ</t>
    </rPh>
    <phoneticPr fontId="2"/>
  </si>
  <si>
    <t>令和8</t>
    <rPh sb="0" eb="2">
      <t>レイワ</t>
    </rPh>
    <phoneticPr fontId="2"/>
  </si>
  <si>
    <t>反収　㎏</t>
    <rPh sb="0" eb="2">
      <t>タンシュウ</t>
    </rPh>
    <phoneticPr fontId="2"/>
  </si>
  <si>
    <t>水稲</t>
    <rPh sb="0" eb="2">
      <t>スイトウ</t>
    </rPh>
    <phoneticPr fontId="2"/>
  </si>
  <si>
    <t>合計</t>
    <rPh sb="0" eb="2">
      <t>ゴウケイ</t>
    </rPh>
    <phoneticPr fontId="2"/>
  </si>
  <si>
    <t>市町村名</t>
    <rPh sb="0" eb="3">
      <t>シチョウソン</t>
    </rPh>
    <rPh sb="3" eb="4">
      <t>メイ</t>
    </rPh>
    <phoneticPr fontId="2"/>
  </si>
  <si>
    <t>単価 円</t>
    <rPh sb="0" eb="2">
      <t>タンカ</t>
    </rPh>
    <rPh sb="3" eb="4">
      <t>エン</t>
    </rPh>
    <phoneticPr fontId="2"/>
  </si>
  <si>
    <t>■複合経営</t>
    <rPh sb="1" eb="3">
      <t>フクゴウ</t>
    </rPh>
    <rPh sb="3" eb="5">
      <t>ケイエイ</t>
    </rPh>
    <phoneticPr fontId="2"/>
  </si>
  <si>
    <t>一番茶</t>
    <rPh sb="0" eb="2">
      <t>イチバン</t>
    </rPh>
    <rPh sb="2" eb="3">
      <t>チャ</t>
    </rPh>
    <phoneticPr fontId="2"/>
  </si>
  <si>
    <t>二番茶</t>
    <rPh sb="0" eb="2">
      <t>ニバン</t>
    </rPh>
    <rPh sb="2" eb="3">
      <t>チャ</t>
    </rPh>
    <phoneticPr fontId="2"/>
  </si>
  <si>
    <t>台刈茶</t>
    <rPh sb="0" eb="1">
      <t>ダイ</t>
    </rPh>
    <rPh sb="1" eb="2">
      <t>カリ</t>
    </rPh>
    <rPh sb="2" eb="3">
      <t>チャ</t>
    </rPh>
    <phoneticPr fontId="2"/>
  </si>
  <si>
    <t>秋冬番茶</t>
    <rPh sb="0" eb="1">
      <t>シュウ</t>
    </rPh>
    <rPh sb="1" eb="2">
      <t>トウ</t>
    </rPh>
    <rPh sb="2" eb="3">
      <t>バン</t>
    </rPh>
    <rPh sb="3" eb="4">
      <t>チャ</t>
    </rPh>
    <phoneticPr fontId="2"/>
  </si>
  <si>
    <t>レタス</t>
    <phoneticPr fontId="2"/>
  </si>
  <si>
    <t>記載例</t>
    <rPh sb="0" eb="2">
      <t>キサイ</t>
    </rPh>
    <rPh sb="2" eb="3">
      <t>レイ</t>
    </rPh>
    <phoneticPr fontId="2"/>
  </si>
  <si>
    <t>茶(協同)＋水稲＋レタス</t>
    <rPh sb="0" eb="1">
      <t>チャ</t>
    </rPh>
    <rPh sb="2" eb="4">
      <t>キョウドウ</t>
    </rPh>
    <rPh sb="6" eb="8">
      <t>スイトウ</t>
    </rPh>
    <phoneticPr fontId="2"/>
  </si>
  <si>
    <t>28-30</t>
    <phoneticPr fontId="2"/>
  </si>
  <si>
    <t>日</t>
    <rPh sb="0" eb="1">
      <t>ヒ</t>
    </rPh>
    <phoneticPr fontId="2"/>
  </si>
  <si>
    <t>島田市○○町111</t>
    <rPh sb="0" eb="3">
      <t>シマダシ</t>
    </rPh>
    <rPh sb="5" eb="6">
      <t>チョウ</t>
    </rPh>
    <phoneticPr fontId="2"/>
  </si>
  <si>
    <t>427-0000</t>
    <phoneticPr fontId="2"/>
  </si>
  <si>
    <t>080-1111-2222</t>
    <phoneticPr fontId="2"/>
  </si>
  <si>
    <t>島田　一郎</t>
    <rPh sb="0" eb="2">
      <t>シマダ</t>
    </rPh>
    <rPh sb="3" eb="5">
      <t>イチロウ</t>
    </rPh>
    <phoneticPr fontId="2"/>
  </si>
  <si>
    <t>シマダ　イチロウ</t>
    <phoneticPr fontId="2"/>
  </si>
  <si>
    <t>○○茶農協</t>
    <rPh sb="2" eb="3">
      <t>チャ</t>
    </rPh>
    <rPh sb="3" eb="5">
      <t>ノウキョウ</t>
    </rPh>
    <phoneticPr fontId="2"/>
  </si>
  <si>
    <t>島田　○○</t>
    <rPh sb="0" eb="2">
      <t>シマダ</t>
    </rPh>
    <phoneticPr fontId="2"/>
  </si>
  <si>
    <t>男</t>
    <rPh sb="0" eb="1">
      <t>オトコ</t>
    </rPh>
    <phoneticPr fontId="2"/>
  </si>
  <si>
    <t>業務全般</t>
    <rPh sb="0" eb="2">
      <t>ギョウム</t>
    </rPh>
    <rPh sb="2" eb="4">
      <t>ゼンパン</t>
    </rPh>
    <phoneticPr fontId="2"/>
  </si>
  <si>
    <t>島田　〇〇</t>
    <phoneticPr fontId="2"/>
  </si>
  <si>
    <t>長男</t>
    <rPh sb="0" eb="2">
      <t>チョウナン</t>
    </rPh>
    <phoneticPr fontId="2"/>
  </si>
  <si>
    <t>島田　〇子</t>
    <rPh sb="4" eb="5">
      <t>コ</t>
    </rPh>
    <phoneticPr fontId="2"/>
  </si>
  <si>
    <t>女</t>
    <rPh sb="0" eb="1">
      <t>オンナ</t>
    </rPh>
    <phoneticPr fontId="2"/>
  </si>
  <si>
    <t>妻</t>
    <rPh sb="0" eb="1">
      <t>ツマ</t>
    </rPh>
    <phoneticPr fontId="2"/>
  </si>
  <si>
    <t>0</t>
    <phoneticPr fontId="2"/>
  </si>
  <si>
    <t>①</t>
    <phoneticPr fontId="2"/>
  </si>
  <si>
    <t>二番茶88ａ</t>
    <rPh sb="0" eb="2">
      <t>ニバン</t>
    </rPh>
    <rPh sb="2" eb="3">
      <t>チャ</t>
    </rPh>
    <phoneticPr fontId="2"/>
  </si>
  <si>
    <t>台刈茶22ａ</t>
    <rPh sb="0" eb="1">
      <t>ダイ</t>
    </rPh>
    <rPh sb="1" eb="2">
      <t>カリ</t>
    </rPh>
    <rPh sb="2" eb="3">
      <t>チャ</t>
    </rPh>
    <phoneticPr fontId="2"/>
  </si>
  <si>
    <t>乗用型摘採機(袋取方式)</t>
    <rPh sb="0" eb="2">
      <t>ジョウヨウ</t>
    </rPh>
    <rPh sb="2" eb="3">
      <t>ガタ</t>
    </rPh>
    <rPh sb="3" eb="5">
      <t>テキサイ</t>
    </rPh>
    <rPh sb="5" eb="6">
      <t>キ</t>
    </rPh>
    <rPh sb="7" eb="8">
      <t>フクロ</t>
    </rPh>
    <rPh sb="8" eb="9">
      <t>ト</t>
    </rPh>
    <rPh sb="9" eb="11">
      <t>ホウシキ</t>
    </rPh>
    <phoneticPr fontId="2"/>
  </si>
  <si>
    <t>動力噴霧器(リモコン式)</t>
    <rPh sb="0" eb="2">
      <t>ドウリョク</t>
    </rPh>
    <rPh sb="2" eb="5">
      <t>フンムキ</t>
    </rPh>
    <rPh sb="10" eb="11">
      <t>シキ</t>
    </rPh>
    <phoneticPr fontId="2"/>
  </si>
  <si>
    <t>乗用型レタス定植機</t>
    <rPh sb="0" eb="2">
      <t>ジョウヨウ</t>
    </rPh>
    <rPh sb="2" eb="3">
      <t>ガタ</t>
    </rPh>
    <rPh sb="6" eb="8">
      <t>テイショク</t>
    </rPh>
    <rPh sb="8" eb="9">
      <t>キ</t>
    </rPh>
    <phoneticPr fontId="2"/>
  </si>
  <si>
    <t>トラクター(33ＰＳ)</t>
    <phoneticPr fontId="2"/>
  </si>
  <si>
    <t>乗用型田植機</t>
    <rPh sb="0" eb="2">
      <t>ジョウヨウ</t>
    </rPh>
    <rPh sb="2" eb="3">
      <t>カタ</t>
    </rPh>
    <rPh sb="3" eb="5">
      <t>タウ</t>
    </rPh>
    <rPh sb="5" eb="6">
      <t>キ</t>
    </rPh>
    <phoneticPr fontId="2"/>
  </si>
  <si>
    <t>トラック(１ｔ)</t>
    <phoneticPr fontId="2"/>
  </si>
  <si>
    <t>１台</t>
    <rPh sb="1" eb="2">
      <t>ダイ</t>
    </rPh>
    <phoneticPr fontId="2"/>
  </si>
  <si>
    <t>レタスポール杭打機</t>
    <rPh sb="6" eb="9">
      <t>クイウチキ</t>
    </rPh>
    <phoneticPr fontId="2"/>
  </si>
  <si>
    <t>コンバイン</t>
    <phoneticPr fontId="2"/>
  </si>
  <si>
    <t>レタス供給ロボット</t>
    <rPh sb="3" eb="5">
      <t>キョウキュウ</t>
    </rPh>
    <phoneticPr fontId="2"/>
  </si>
  <si>
    <t>二番茶120ａ</t>
    <rPh sb="0" eb="2">
      <t>ニバン</t>
    </rPh>
    <rPh sb="2" eb="3">
      <t>チャ</t>
    </rPh>
    <phoneticPr fontId="2"/>
  </si>
  <si>
    <t>台刈茶30ａ</t>
    <rPh sb="0" eb="1">
      <t>ダイ</t>
    </rPh>
    <rPh sb="1" eb="2">
      <t>カリ</t>
    </rPh>
    <rPh sb="2" eb="3">
      <t>チャ</t>
    </rPh>
    <phoneticPr fontId="2"/>
  </si>
  <si>
    <t>島田市</t>
    <rPh sb="0" eb="3">
      <t>シマダシ</t>
    </rPh>
    <phoneticPr fontId="2"/>
  </si>
  <si>
    <t>農作業所</t>
    <rPh sb="0" eb="3">
      <t>ノウサギョウ</t>
    </rPh>
    <rPh sb="3" eb="4">
      <t>ジョ</t>
    </rPh>
    <phoneticPr fontId="2"/>
  </si>
  <si>
    <t>静岡県</t>
    <rPh sb="0" eb="3">
      <t>シズオカケン</t>
    </rPh>
    <phoneticPr fontId="2"/>
  </si>
  <si>
    <t>育苗ハウス</t>
    <rPh sb="0" eb="2">
      <t>イクビョウ</t>
    </rPh>
    <phoneticPr fontId="2"/>
  </si>
  <si>
    <t>　　 乗用型摘採機の稼働率80％</t>
    <rPh sb="3" eb="5">
      <t>ジョウヨウ</t>
    </rPh>
    <rPh sb="5" eb="6">
      <t>ガタ</t>
    </rPh>
    <rPh sb="6" eb="8">
      <t>テキサイ</t>
    </rPh>
    <rPh sb="8" eb="9">
      <t>キ</t>
    </rPh>
    <rPh sb="10" eb="12">
      <t>カドウ</t>
    </rPh>
    <rPh sb="12" eb="13">
      <t>リツ</t>
    </rPh>
    <phoneticPr fontId="2"/>
  </si>
  <si>
    <t>　　 乗用型摘採機の稼働率100％</t>
    <rPh sb="3" eb="5">
      <t>ジョウヨウ</t>
    </rPh>
    <rPh sb="5" eb="6">
      <t>ガタ</t>
    </rPh>
    <rPh sb="6" eb="8">
      <t>テキサイ</t>
    </rPh>
    <rPh sb="8" eb="9">
      <t>キ</t>
    </rPh>
    <rPh sb="10" eb="12">
      <t>カドウ</t>
    </rPh>
    <rPh sb="12" eb="13">
      <t>リツ</t>
    </rPh>
    <phoneticPr fontId="2"/>
  </si>
  <si>
    <t>可搬型レタス定植機</t>
    <rPh sb="0" eb="2">
      <t>カハン</t>
    </rPh>
    <rPh sb="2" eb="3">
      <t>ガタ</t>
    </rPh>
    <rPh sb="6" eb="8">
      <t>テイショク</t>
    </rPh>
    <rPh sb="8" eb="9">
      <t>キ</t>
    </rPh>
    <phoneticPr fontId="2"/>
  </si>
  <si>
    <t>機械化が進み農作業は大型化になってきている。</t>
    <rPh sb="0" eb="3">
      <t>キカイカ</t>
    </rPh>
    <rPh sb="4" eb="5">
      <t>スス</t>
    </rPh>
    <rPh sb="6" eb="9">
      <t>ノウサギョウ</t>
    </rPh>
    <rPh sb="10" eb="13">
      <t>オオガタカ</t>
    </rPh>
    <phoneticPr fontId="2"/>
  </si>
  <si>
    <t>規模拡大や機械導入に伴い制度資金を活用する。</t>
    <rPh sb="0" eb="2">
      <t>キボ</t>
    </rPh>
    <rPh sb="2" eb="4">
      <t>カクダイ</t>
    </rPh>
    <rPh sb="5" eb="7">
      <t>キカイ</t>
    </rPh>
    <rPh sb="7" eb="9">
      <t>ドウニュウ</t>
    </rPh>
    <rPh sb="10" eb="11">
      <t>トモナ</t>
    </rPh>
    <rPh sb="12" eb="14">
      <t>セイド</t>
    </rPh>
    <rPh sb="14" eb="16">
      <t>シキン</t>
    </rPh>
    <rPh sb="17" eb="19">
      <t>カツヨウ</t>
    </rPh>
    <phoneticPr fontId="2"/>
  </si>
  <si>
    <t>農協のweb簿記を導入、複式簿記にて経営分析が出来る様にする。</t>
    <rPh sb="0" eb="2">
      <t>ノウキョウ</t>
    </rPh>
    <rPh sb="6" eb="8">
      <t>ボキ</t>
    </rPh>
    <rPh sb="9" eb="11">
      <t>ドウニュウ</t>
    </rPh>
    <rPh sb="12" eb="14">
      <t>フクシキ</t>
    </rPh>
    <rPh sb="14" eb="16">
      <t>ボキ</t>
    </rPh>
    <rPh sb="18" eb="20">
      <t>ケイエイ</t>
    </rPh>
    <rPh sb="20" eb="22">
      <t>ブンセキ</t>
    </rPh>
    <rPh sb="23" eb="25">
      <t>デキ</t>
    </rPh>
    <rPh sb="26" eb="27">
      <t>ヨウ</t>
    </rPh>
    <phoneticPr fontId="2"/>
  </si>
  <si>
    <t>青色申告については単式簿記にて対応している。</t>
    <rPh sb="0" eb="2">
      <t>アオイロ</t>
    </rPh>
    <rPh sb="2" eb="4">
      <t>シンコク</t>
    </rPh>
    <rPh sb="9" eb="11">
      <t>タンシキ</t>
    </rPh>
    <rPh sb="11" eb="13">
      <t>ボキ</t>
    </rPh>
    <rPh sb="15" eb="17">
      <t>タイオウ</t>
    </rPh>
    <phoneticPr fontId="2"/>
  </si>
  <si>
    <t>現状 可搬型レタス定植機にて対応している。</t>
    <rPh sb="0" eb="2">
      <t>ゲンジョウ</t>
    </rPh>
    <rPh sb="3" eb="6">
      <t>カハンガタ</t>
    </rPh>
    <rPh sb="9" eb="11">
      <t>テイショク</t>
    </rPh>
    <rPh sb="11" eb="12">
      <t>キ</t>
    </rPh>
    <rPh sb="14" eb="16">
      <t>タイオウ</t>
    </rPh>
    <phoneticPr fontId="2"/>
  </si>
  <si>
    <t>目標 乗用型レタス定植機を導入して能率の向上を図る。</t>
    <rPh sb="0" eb="2">
      <t>モクヒョウ</t>
    </rPh>
    <rPh sb="3" eb="5">
      <t>ジョウヨウ</t>
    </rPh>
    <rPh sb="5" eb="6">
      <t>ガタ</t>
    </rPh>
    <rPh sb="9" eb="11">
      <t>テイショク</t>
    </rPh>
    <rPh sb="11" eb="12">
      <t>キ</t>
    </rPh>
    <rPh sb="13" eb="15">
      <t>ドウニュウ</t>
    </rPh>
    <rPh sb="17" eb="19">
      <t>ノウリツ</t>
    </rPh>
    <rPh sb="20" eb="22">
      <t>コウジョウ</t>
    </rPh>
    <rPh sb="23" eb="24">
      <t>ハカ</t>
    </rPh>
    <phoneticPr fontId="2"/>
  </si>
  <si>
    <t>現状　臨時雇用者が高齢化している。</t>
    <rPh sb="0" eb="2">
      <t>ゲンジョウ</t>
    </rPh>
    <rPh sb="3" eb="5">
      <t>リンジ</t>
    </rPh>
    <rPh sb="5" eb="8">
      <t>コヨウシャ</t>
    </rPh>
    <rPh sb="9" eb="12">
      <t>コウレイカ</t>
    </rPh>
    <phoneticPr fontId="2"/>
  </si>
  <si>
    <t>目標　臨時雇用者の若返りと人材確保に向けた就業規則等の整備を図る。</t>
    <rPh sb="0" eb="2">
      <t>モクヒョウ</t>
    </rPh>
    <rPh sb="3" eb="5">
      <t>リンジ</t>
    </rPh>
    <rPh sb="5" eb="8">
      <t>コヨウシャ</t>
    </rPh>
    <rPh sb="9" eb="11">
      <t>ワカガエ</t>
    </rPh>
    <rPh sb="13" eb="15">
      <t>ジンザイ</t>
    </rPh>
    <rPh sb="15" eb="17">
      <t>カクホ</t>
    </rPh>
    <rPh sb="18" eb="19">
      <t>ム</t>
    </rPh>
    <rPh sb="21" eb="23">
      <t>シュウギョウ</t>
    </rPh>
    <rPh sb="23" eb="25">
      <t>キソク</t>
    </rPh>
    <rPh sb="25" eb="26">
      <t>トウ</t>
    </rPh>
    <rPh sb="27" eb="29">
      <t>セイビ</t>
    </rPh>
    <rPh sb="30" eb="31">
      <t>ハカ</t>
    </rPh>
    <phoneticPr fontId="2"/>
  </si>
  <si>
    <t>記載例</t>
    <rPh sb="0" eb="2">
      <t>キサイ</t>
    </rPh>
    <rPh sb="2" eb="3">
      <t>レイ</t>
    </rPh>
    <phoneticPr fontId="2"/>
  </si>
  <si>
    <t>令和　３年分所得税青色(収支)申告決算書(農業所得用)</t>
    <rPh sb="0" eb="2">
      <t>レイワ</t>
    </rPh>
    <rPh sb="4" eb="6">
      <t>ネンブン</t>
    </rPh>
    <rPh sb="6" eb="9">
      <t>ショトクゼイ</t>
    </rPh>
    <rPh sb="9" eb="11">
      <t>アオイロ</t>
    </rPh>
    <rPh sb="12" eb="14">
      <t>シュウシ</t>
    </rPh>
    <rPh sb="15" eb="17">
      <t>シンコク</t>
    </rPh>
    <rPh sb="17" eb="20">
      <t>ケッサンショ</t>
    </rPh>
    <rPh sb="21" eb="23">
      <t>ノウギョウ</t>
    </rPh>
    <rPh sb="23" eb="25">
      <t>ショトク</t>
    </rPh>
    <rPh sb="25" eb="26">
      <t>ヨウ</t>
    </rPh>
    <phoneticPr fontId="2"/>
  </si>
  <si>
    <t>令和３年度</t>
    <rPh sb="0" eb="2">
      <t>レイワ</t>
    </rPh>
    <rPh sb="3" eb="5">
      <t>ネンド</t>
    </rPh>
    <phoneticPr fontId="2"/>
  </si>
  <si>
    <t>島田市○○町111</t>
    <rPh sb="0" eb="3">
      <t>シマダシ</t>
    </rPh>
    <rPh sb="5" eb="6">
      <t>チョウ</t>
    </rPh>
    <phoneticPr fontId="2"/>
  </si>
  <si>
    <t>427-0000</t>
    <phoneticPr fontId="2"/>
  </si>
  <si>
    <t>080-1111-2222</t>
    <phoneticPr fontId="2"/>
  </si>
  <si>
    <t>シマダ　イチロウ</t>
    <phoneticPr fontId="2"/>
  </si>
  <si>
    <t>島田　一郎</t>
    <rPh sb="0" eb="2">
      <t>シマダ</t>
    </rPh>
    <rPh sb="3" eb="5">
      <t>イチロウ</t>
    </rPh>
    <phoneticPr fontId="2"/>
  </si>
  <si>
    <t>島田　太郎</t>
    <rPh sb="0" eb="2">
      <t>シマダ</t>
    </rPh>
    <rPh sb="3" eb="5">
      <t>タロウ</t>
    </rPh>
    <phoneticPr fontId="2"/>
  </si>
  <si>
    <t>シマダ　タロウ</t>
    <phoneticPr fontId="2"/>
  </si>
  <si>
    <t>島田　三子</t>
    <rPh sb="0" eb="2">
      <t>シマダ</t>
    </rPh>
    <rPh sb="3" eb="4">
      <t>サン</t>
    </rPh>
    <rPh sb="4" eb="5">
      <t>コ</t>
    </rPh>
    <phoneticPr fontId="2"/>
  </si>
  <si>
    <t>シマダ　ミツコ</t>
  </si>
  <si>
    <t>茶(協同)＋水稲＋レタス</t>
    <rPh sb="0" eb="1">
      <t>チャ</t>
    </rPh>
    <rPh sb="2" eb="4">
      <t>キョウドウ</t>
    </rPh>
    <rPh sb="6" eb="8">
      <t>スイトウ</t>
    </rPh>
    <phoneticPr fontId="2"/>
  </si>
  <si>
    <t>○○茶農協</t>
    <rPh sb="2" eb="3">
      <t>チャ</t>
    </rPh>
    <rPh sb="3" eb="5">
      <t>ノウキョウ</t>
    </rPh>
    <phoneticPr fontId="2"/>
  </si>
  <si>
    <t>一番茶</t>
    <rPh sb="0" eb="2">
      <t>イチバン</t>
    </rPh>
    <rPh sb="2" eb="3">
      <t>チャ</t>
    </rPh>
    <phoneticPr fontId="2"/>
  </si>
  <si>
    <t>二番茶</t>
    <rPh sb="0" eb="2">
      <t>ニバン</t>
    </rPh>
    <rPh sb="2" eb="3">
      <t>チャ</t>
    </rPh>
    <phoneticPr fontId="2"/>
  </si>
  <si>
    <t>台切茶</t>
    <rPh sb="0" eb="1">
      <t>ダイ</t>
    </rPh>
    <rPh sb="1" eb="2">
      <t>キリ</t>
    </rPh>
    <rPh sb="2" eb="3">
      <t>チャ</t>
    </rPh>
    <phoneticPr fontId="2"/>
  </si>
  <si>
    <t>秋冬番茶</t>
    <rPh sb="0" eb="1">
      <t>シュウ</t>
    </rPh>
    <rPh sb="1" eb="2">
      <t>トウ</t>
    </rPh>
    <rPh sb="2" eb="3">
      <t>バン</t>
    </rPh>
    <rPh sb="3" eb="4">
      <t>チャ</t>
    </rPh>
    <phoneticPr fontId="2"/>
  </si>
  <si>
    <t>レタス</t>
    <phoneticPr fontId="2"/>
  </si>
  <si>
    <t>水　稲</t>
    <rPh sb="0" eb="1">
      <t>スイ</t>
    </rPh>
    <rPh sb="2" eb="3">
      <t>イネ</t>
    </rPh>
    <phoneticPr fontId="2"/>
  </si>
  <si>
    <t>島田　○子</t>
    <rPh sb="0" eb="2">
      <t>シマダ</t>
    </rPh>
    <rPh sb="4" eb="5">
      <t>コ</t>
    </rPh>
    <phoneticPr fontId="2"/>
  </si>
  <si>
    <t>農作業所</t>
    <rPh sb="0" eb="3">
      <t>ノウサギョウ</t>
    </rPh>
    <rPh sb="3" eb="4">
      <t>ショ</t>
    </rPh>
    <phoneticPr fontId="2"/>
  </si>
  <si>
    <t>育苗ハウス</t>
    <rPh sb="0" eb="2">
      <t>イクビョウ</t>
    </rPh>
    <phoneticPr fontId="2"/>
  </si>
  <si>
    <t>静岡県</t>
    <rPh sb="0" eb="3">
      <t>シズオカケン</t>
    </rPh>
    <phoneticPr fontId="2"/>
  </si>
  <si>
    <t>島田市</t>
    <rPh sb="0" eb="3">
      <t>シマダシ</t>
    </rPh>
    <phoneticPr fontId="2"/>
  </si>
  <si>
    <t>現状　可搬型レタス定植機にて対応している。</t>
    <rPh sb="0" eb="2">
      <t>ゲンジョウ</t>
    </rPh>
    <rPh sb="3" eb="6">
      <t>カハンガタ</t>
    </rPh>
    <rPh sb="9" eb="11">
      <t>テイショク</t>
    </rPh>
    <rPh sb="11" eb="12">
      <t>キ</t>
    </rPh>
    <rPh sb="14" eb="16">
      <t>タイオウ</t>
    </rPh>
    <phoneticPr fontId="2"/>
  </si>
  <si>
    <t>　　　乗用型摘採機の稼働率80％</t>
    <rPh sb="3" eb="5">
      <t>ジョウヨウ</t>
    </rPh>
    <rPh sb="5" eb="6">
      <t>ガタ</t>
    </rPh>
    <rPh sb="6" eb="8">
      <t>テキサイ</t>
    </rPh>
    <rPh sb="8" eb="9">
      <t>キ</t>
    </rPh>
    <rPh sb="10" eb="12">
      <t>カドウ</t>
    </rPh>
    <rPh sb="12" eb="13">
      <t>リツ</t>
    </rPh>
    <phoneticPr fontId="2"/>
  </si>
  <si>
    <t>目標　乗用型レタス定植機を導入して能率の向上を図る。</t>
    <rPh sb="0" eb="2">
      <t>モクヒョウ</t>
    </rPh>
    <rPh sb="3" eb="5">
      <t>ジョウヨウ</t>
    </rPh>
    <rPh sb="5" eb="6">
      <t>ガタ</t>
    </rPh>
    <rPh sb="9" eb="11">
      <t>テイショク</t>
    </rPh>
    <rPh sb="11" eb="12">
      <t>キ</t>
    </rPh>
    <rPh sb="13" eb="15">
      <t>ドウニュウ</t>
    </rPh>
    <rPh sb="17" eb="19">
      <t>ノウリツ</t>
    </rPh>
    <rPh sb="20" eb="22">
      <t>コウジョウ</t>
    </rPh>
    <rPh sb="23" eb="24">
      <t>ハカ</t>
    </rPh>
    <phoneticPr fontId="2"/>
  </si>
  <si>
    <t>　　　乗用型摘採機の稼働率100％</t>
    <rPh sb="3" eb="5">
      <t>ジョウヨウ</t>
    </rPh>
    <rPh sb="5" eb="6">
      <t>ガタ</t>
    </rPh>
    <rPh sb="6" eb="8">
      <t>テキサイ</t>
    </rPh>
    <rPh sb="8" eb="9">
      <t>キ</t>
    </rPh>
    <rPh sb="10" eb="12">
      <t>カドウ</t>
    </rPh>
    <rPh sb="12" eb="13">
      <t>リツ</t>
    </rPh>
    <phoneticPr fontId="2"/>
  </si>
  <si>
    <t>現状　青色申告については単式簿記にて対応している。</t>
    <rPh sb="0" eb="2">
      <t>ゲンジョウ</t>
    </rPh>
    <rPh sb="3" eb="5">
      <t>アオイロ</t>
    </rPh>
    <rPh sb="5" eb="7">
      <t>シンコク</t>
    </rPh>
    <rPh sb="12" eb="14">
      <t>タンシキ</t>
    </rPh>
    <rPh sb="14" eb="16">
      <t>ボキ</t>
    </rPh>
    <rPh sb="18" eb="20">
      <t>タイオウ</t>
    </rPh>
    <phoneticPr fontId="2"/>
  </si>
  <si>
    <t>目標　農協のweb簿記を導入、複式簿記にて経営分析が出来る様にする。</t>
    <rPh sb="0" eb="2">
      <t>モクヒョウ</t>
    </rPh>
    <rPh sb="3" eb="5">
      <t>ノウキョウ</t>
    </rPh>
    <rPh sb="9" eb="11">
      <t>ボキ</t>
    </rPh>
    <rPh sb="12" eb="14">
      <t>ドウニュウ</t>
    </rPh>
    <rPh sb="15" eb="17">
      <t>フクシキ</t>
    </rPh>
    <rPh sb="17" eb="19">
      <t>ボキ</t>
    </rPh>
    <rPh sb="21" eb="23">
      <t>ケイエイ</t>
    </rPh>
    <rPh sb="23" eb="25">
      <t>ブンセキ</t>
    </rPh>
    <rPh sb="26" eb="28">
      <t>デキ</t>
    </rPh>
    <rPh sb="29" eb="30">
      <t>ヨウ</t>
    </rPh>
    <phoneticPr fontId="2"/>
  </si>
  <si>
    <t>現状　機械化が進み農作業は大型化になってきている。　</t>
    <rPh sb="0" eb="2">
      <t>ゲンジョウ</t>
    </rPh>
    <rPh sb="3" eb="6">
      <t>キカイカ</t>
    </rPh>
    <rPh sb="7" eb="8">
      <t>スス</t>
    </rPh>
    <rPh sb="9" eb="12">
      <t>ノウサギョウ</t>
    </rPh>
    <rPh sb="13" eb="16">
      <t>オオガタカ</t>
    </rPh>
    <phoneticPr fontId="2"/>
  </si>
  <si>
    <t>目標　規模拡大や機械導入に伴い制度資金を活用する。　</t>
    <rPh sb="0" eb="2">
      <t>モクヒョウ</t>
    </rPh>
    <rPh sb="3" eb="5">
      <t>キボ</t>
    </rPh>
    <rPh sb="5" eb="7">
      <t>カクダイ</t>
    </rPh>
    <rPh sb="8" eb="10">
      <t>キカイ</t>
    </rPh>
    <rPh sb="10" eb="12">
      <t>ドウニュウ</t>
    </rPh>
    <rPh sb="13" eb="14">
      <t>トモナ</t>
    </rPh>
    <rPh sb="15" eb="17">
      <t>セイド</t>
    </rPh>
    <rPh sb="17" eb="19">
      <t>シキン</t>
    </rPh>
    <rPh sb="20" eb="22">
      <t>カツヨウ</t>
    </rPh>
    <phoneticPr fontId="2"/>
  </si>
  <si>
    <t>業務全般</t>
    <rPh sb="0" eb="2">
      <t>ギョウム</t>
    </rPh>
    <rPh sb="2" eb="4">
      <t>ゼンパン</t>
    </rPh>
    <phoneticPr fontId="2"/>
  </si>
  <si>
    <t>島田　三子</t>
    <rPh sb="0" eb="2">
      <t>シマダ</t>
    </rPh>
    <rPh sb="3" eb="4">
      <t>サン</t>
    </rPh>
    <rPh sb="4" eb="5">
      <t>コ</t>
    </rPh>
    <phoneticPr fontId="2"/>
  </si>
  <si>
    <t>女</t>
    <rPh sb="0" eb="1">
      <t>オンナ</t>
    </rPh>
    <phoneticPr fontId="2"/>
  </si>
  <si>
    <t>妻</t>
    <rPh sb="0" eb="1">
      <t>ツマ</t>
    </rPh>
    <phoneticPr fontId="2"/>
  </si>
  <si>
    <t>島田　太郎</t>
    <rPh sb="0" eb="2">
      <t>シマダ</t>
    </rPh>
    <rPh sb="3" eb="5">
      <t>タロウ</t>
    </rPh>
    <phoneticPr fontId="2"/>
  </si>
  <si>
    <t>長男</t>
    <rPh sb="0" eb="2">
      <t>チョウナン</t>
    </rPh>
    <phoneticPr fontId="2"/>
  </si>
  <si>
    <t>0</t>
    <phoneticPr fontId="2"/>
  </si>
  <si>
    <t>乗用型摘採機(袋取方式)</t>
    <rPh sb="0" eb="2">
      <t>ジョウヨウ</t>
    </rPh>
    <rPh sb="2" eb="3">
      <t>ガタ</t>
    </rPh>
    <rPh sb="3" eb="5">
      <t>テキサイ</t>
    </rPh>
    <rPh sb="5" eb="6">
      <t>キ</t>
    </rPh>
    <rPh sb="7" eb="8">
      <t>フクロ</t>
    </rPh>
    <rPh sb="8" eb="9">
      <t>ト</t>
    </rPh>
    <rPh sb="9" eb="11">
      <t>ホウシキ</t>
    </rPh>
    <phoneticPr fontId="2"/>
  </si>
  <si>
    <t>動力噴霧器(リモコン式)</t>
    <rPh sb="0" eb="2">
      <t>ドウリョク</t>
    </rPh>
    <rPh sb="2" eb="5">
      <t>フンムキ</t>
    </rPh>
    <rPh sb="10" eb="11">
      <t>シキ</t>
    </rPh>
    <phoneticPr fontId="2"/>
  </si>
  <si>
    <t>可搬型レタス定植機</t>
    <rPh sb="0" eb="3">
      <t>カハンガタ</t>
    </rPh>
    <rPh sb="6" eb="8">
      <t>テイショク</t>
    </rPh>
    <rPh sb="8" eb="9">
      <t>キ</t>
    </rPh>
    <phoneticPr fontId="2"/>
  </si>
  <si>
    <t>レタス供給ロボット</t>
    <rPh sb="3" eb="5">
      <t>キョウキュウ</t>
    </rPh>
    <phoneticPr fontId="2"/>
  </si>
  <si>
    <t>トラクター(33PS)</t>
    <phoneticPr fontId="2"/>
  </si>
  <si>
    <t>乗用型田植機</t>
    <rPh sb="0" eb="2">
      <t>ジョウヨウ</t>
    </rPh>
    <rPh sb="2" eb="3">
      <t>ガタ</t>
    </rPh>
    <rPh sb="3" eb="5">
      <t>タウ</t>
    </rPh>
    <rPh sb="5" eb="6">
      <t>キ</t>
    </rPh>
    <phoneticPr fontId="2"/>
  </si>
  <si>
    <t>コンバイン</t>
    <phoneticPr fontId="2"/>
  </si>
  <si>
    <t>トラック(１t)</t>
    <phoneticPr fontId="2"/>
  </si>
  <si>
    <t>軽トラック</t>
    <rPh sb="0" eb="1">
      <t>ケイ</t>
    </rPh>
    <phoneticPr fontId="2"/>
  </si>
  <si>
    <t>1台</t>
    <rPh sb="1" eb="2">
      <t>ダイ</t>
    </rPh>
    <phoneticPr fontId="2"/>
  </si>
  <si>
    <t>乗用型レタス定植機</t>
    <rPh sb="0" eb="2">
      <t>ジョウヨウ</t>
    </rPh>
    <rPh sb="2" eb="3">
      <t>ガタ</t>
    </rPh>
    <rPh sb="6" eb="8">
      <t>テイショク</t>
    </rPh>
    <rPh sb="8" eb="9">
      <t>キ</t>
    </rPh>
    <phoneticPr fontId="2"/>
  </si>
  <si>
    <t>レタスポール杭打機</t>
    <rPh sb="6" eb="9">
      <t>クイウチキ</t>
    </rPh>
    <phoneticPr fontId="2"/>
  </si>
  <si>
    <t>１台</t>
    <rPh sb="1" eb="2">
      <t>ダイ</t>
    </rPh>
    <phoneticPr fontId="2"/>
  </si>
  <si>
    <t>レタス</t>
    <phoneticPr fontId="2"/>
  </si>
  <si>
    <t>水稲</t>
    <rPh sb="0" eb="2">
      <t>スイトウ</t>
    </rPh>
    <phoneticPr fontId="2"/>
  </si>
  <si>
    <t>島田三子</t>
    <rPh sb="0" eb="2">
      <t>シマダ</t>
    </rPh>
    <rPh sb="2" eb="4">
      <t>ミツコ</t>
    </rPh>
    <phoneticPr fontId="2"/>
  </si>
  <si>
    <t>島田太郎</t>
    <rPh sb="0" eb="2">
      <t>シマダ</t>
    </rPh>
    <rPh sb="2" eb="4">
      <t>タロウ</t>
    </rPh>
    <phoneticPr fontId="2"/>
  </si>
  <si>
    <t>目標令和９年度</t>
    <rPh sb="0" eb="2">
      <t>モクヒョウ</t>
    </rPh>
    <rPh sb="2" eb="4">
      <t>レイワ</t>
    </rPh>
    <rPh sb="5" eb="7">
      <t>ネンド</t>
    </rPh>
    <phoneticPr fontId="2"/>
  </si>
  <si>
    <t>令和9</t>
    <rPh sb="0" eb="2">
      <t>レイワ</t>
    </rPh>
    <phoneticPr fontId="2"/>
  </si>
  <si>
    <t>9年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</si>
</sst>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2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Times New Roman"/>
      <charset val="204"/>
    </font>
    <font>
      <sz val="8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u/>
      <sz val="10"/>
      <color theme="10"/>
      <name val="Times New Roman"/>
      <family val="1"/>
    </font>
    <font>
      <sz val="10"/>
      <color theme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38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</cellStyleXfs>
  <cellXfs count="81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7" fontId="3" fillId="0" borderId="5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wrapText="1" shrinkToFit="1"/>
    </xf>
    <xf numFmtId="0" fontId="3" fillId="2" borderId="1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 shrinkToFit="1"/>
    </xf>
    <xf numFmtId="0" fontId="3" fillId="0" borderId="6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vertical="center" wrapText="1"/>
    </xf>
    <xf numFmtId="38" fontId="3" fillId="3" borderId="0" xfId="2" applyFont="1" applyFill="1" applyBorder="1" applyAlignment="1">
      <alignment vertical="center"/>
    </xf>
    <xf numFmtId="0" fontId="10" fillId="0" borderId="108" xfId="0" applyFont="1" applyFill="1" applyBorder="1" applyAlignment="1">
      <alignment vertical="center"/>
    </xf>
    <xf numFmtId="0" fontId="10" fillId="0" borderId="10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38" fontId="3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38" fontId="3" fillId="3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vertical="center" shrinkToFit="1"/>
    </xf>
    <xf numFmtId="0" fontId="8" fillId="2" borderId="52" xfId="0" applyFont="1" applyFill="1" applyBorder="1" applyAlignment="1">
      <alignment vertical="center" wrapText="1" shrinkToFit="1"/>
    </xf>
    <xf numFmtId="0" fontId="3" fillId="0" borderId="46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8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3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shrinkToFit="1"/>
    </xf>
    <xf numFmtId="0" fontId="9" fillId="0" borderId="6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38" fontId="3" fillId="0" borderId="9" xfId="2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3" fillId="4" borderId="10" xfId="2" applyFont="1" applyFill="1" applyBorder="1" applyAlignment="1">
      <alignment horizontal="right" vertical="center"/>
    </xf>
    <xf numFmtId="38" fontId="3" fillId="4" borderId="19" xfId="2" applyFont="1" applyFill="1" applyBorder="1" applyAlignment="1">
      <alignment horizontal="right" vertical="center"/>
    </xf>
    <xf numFmtId="38" fontId="3" fillId="4" borderId="11" xfId="2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8" fontId="3" fillId="3" borderId="10" xfId="2" applyFont="1" applyFill="1" applyBorder="1" applyAlignment="1">
      <alignment horizontal="right" vertical="center"/>
    </xf>
    <xf numFmtId="38" fontId="3" fillId="3" borderId="19" xfId="2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8" fontId="3" fillId="2" borderId="25" xfId="2" applyFont="1" applyFill="1" applyBorder="1" applyAlignment="1">
      <alignment horizontal="right" vertical="center" wrapText="1"/>
    </xf>
    <xf numFmtId="38" fontId="3" fillId="2" borderId="98" xfId="2" applyFont="1" applyFill="1" applyBorder="1" applyAlignment="1">
      <alignment horizontal="right" vertical="center" wrapText="1"/>
    </xf>
    <xf numFmtId="38" fontId="3" fillId="2" borderId="71" xfId="2" applyFont="1" applyFill="1" applyBorder="1" applyAlignment="1">
      <alignment horizontal="righ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3" fillId="4" borderId="9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vertical="center"/>
    </xf>
    <xf numFmtId="38" fontId="3" fillId="0" borderId="19" xfId="2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38" fontId="3" fillId="4" borderId="12" xfId="2" applyFont="1" applyFill="1" applyBorder="1" applyAlignment="1">
      <alignment vertical="center"/>
    </xf>
    <xf numFmtId="38" fontId="3" fillId="4" borderId="13" xfId="2" applyFont="1" applyFill="1" applyBorder="1" applyAlignment="1">
      <alignment vertical="center"/>
    </xf>
    <xf numFmtId="38" fontId="3" fillId="4" borderId="14" xfId="2" applyFont="1" applyFill="1" applyBorder="1" applyAlignment="1">
      <alignment vertical="center"/>
    </xf>
    <xf numFmtId="38" fontId="3" fillId="4" borderId="15" xfId="2" applyFont="1" applyFill="1" applyBorder="1" applyAlignment="1">
      <alignment vertical="center"/>
    </xf>
    <xf numFmtId="38" fontId="3" fillId="4" borderId="16" xfId="2" applyFont="1" applyFill="1" applyBorder="1" applyAlignment="1">
      <alignment vertical="center"/>
    </xf>
    <xf numFmtId="38" fontId="3" fillId="4" borderId="17" xfId="2" applyFont="1" applyFill="1" applyBorder="1" applyAlignment="1">
      <alignment vertical="center"/>
    </xf>
    <xf numFmtId="38" fontId="3" fillId="4" borderId="10" xfId="2" applyFont="1" applyFill="1" applyBorder="1" applyAlignment="1">
      <alignment vertical="center"/>
    </xf>
    <xf numFmtId="38" fontId="3" fillId="4" borderId="19" xfId="2" applyFont="1" applyFill="1" applyBorder="1" applyAlignment="1">
      <alignment vertical="center"/>
    </xf>
    <xf numFmtId="38" fontId="3" fillId="4" borderId="11" xfId="2" applyFont="1" applyFill="1" applyBorder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38" fontId="3" fillId="0" borderId="10" xfId="2" applyFont="1" applyFill="1" applyBorder="1" applyAlignment="1">
      <alignment horizontal="right" vertical="center"/>
    </xf>
    <xf numFmtId="38" fontId="3" fillId="0" borderId="19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/>
    </xf>
    <xf numFmtId="38" fontId="3" fillId="4" borderId="12" xfId="2" applyFont="1" applyFill="1" applyBorder="1" applyAlignment="1">
      <alignment horizontal="right" vertical="center"/>
    </xf>
    <xf numFmtId="38" fontId="3" fillId="4" borderId="13" xfId="2" applyFont="1" applyFill="1" applyBorder="1" applyAlignment="1">
      <alignment horizontal="right" vertical="center"/>
    </xf>
    <xf numFmtId="38" fontId="3" fillId="4" borderId="14" xfId="2" applyFont="1" applyFill="1" applyBorder="1" applyAlignment="1">
      <alignment horizontal="right" vertical="center"/>
    </xf>
    <xf numFmtId="38" fontId="3" fillId="4" borderId="15" xfId="2" applyFont="1" applyFill="1" applyBorder="1" applyAlignment="1">
      <alignment horizontal="right" vertical="center"/>
    </xf>
    <xf numFmtId="38" fontId="3" fillId="4" borderId="16" xfId="2" applyFont="1" applyFill="1" applyBorder="1" applyAlignment="1">
      <alignment horizontal="right" vertical="center"/>
    </xf>
    <xf numFmtId="38" fontId="3" fillId="4" borderId="17" xfId="2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38" fontId="3" fillId="0" borderId="15" xfId="2" applyFont="1" applyFill="1" applyBorder="1" applyAlignment="1">
      <alignment horizontal="right"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3" fillId="4" borderId="104" xfId="0" applyFont="1" applyFill="1" applyBorder="1" applyAlignment="1">
      <alignment horizontal="center" vertical="center" wrapText="1"/>
    </xf>
    <xf numFmtId="0" fontId="3" fillId="4" borderId="93" xfId="0" applyFont="1" applyFill="1" applyBorder="1" applyAlignment="1">
      <alignment horizontal="center" vertical="center" wrapText="1"/>
    </xf>
    <xf numFmtId="0" fontId="3" fillId="4" borderId="91" xfId="0" applyFont="1" applyFill="1" applyBorder="1" applyAlignment="1">
      <alignment horizontal="center" vertical="center" wrapText="1"/>
    </xf>
    <xf numFmtId="0" fontId="3" fillId="4" borderId="90" xfId="0" applyFont="1" applyFill="1" applyBorder="1" applyAlignment="1">
      <alignment horizontal="center" vertical="center" wrapText="1"/>
    </xf>
    <xf numFmtId="0" fontId="3" fillId="4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5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18" fillId="2" borderId="12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38" fontId="6" fillId="2" borderId="10" xfId="2" applyFont="1" applyFill="1" applyBorder="1" applyAlignment="1">
      <alignment horizontal="center" vertical="center" shrinkToFit="1"/>
    </xf>
    <xf numFmtId="38" fontId="6" fillId="2" borderId="19" xfId="2" applyFont="1" applyFill="1" applyBorder="1" applyAlignment="1">
      <alignment horizontal="center" vertical="center" shrinkToFit="1"/>
    </xf>
    <xf numFmtId="38" fontId="6" fillId="2" borderId="50" xfId="2" applyFont="1" applyFill="1" applyBorder="1" applyAlignment="1">
      <alignment horizontal="center" vertical="center" shrinkToFit="1"/>
    </xf>
    <xf numFmtId="38" fontId="6" fillId="2" borderId="51" xfId="2" applyFont="1" applyFill="1" applyBorder="1" applyAlignment="1">
      <alignment horizontal="center" vertical="center" shrinkToFit="1"/>
    </xf>
    <xf numFmtId="38" fontId="21" fillId="2" borderId="10" xfId="2" applyFont="1" applyFill="1" applyBorder="1" applyAlignment="1">
      <alignment horizontal="center" vertical="center" wrapText="1" shrinkToFit="1"/>
    </xf>
    <xf numFmtId="38" fontId="21" fillId="2" borderId="19" xfId="2" applyFont="1" applyFill="1" applyBorder="1" applyAlignment="1">
      <alignment horizontal="center" vertical="center" wrapText="1" shrinkToFit="1"/>
    </xf>
    <xf numFmtId="38" fontId="21" fillId="2" borderId="50" xfId="2" applyFont="1" applyFill="1" applyBorder="1" applyAlignment="1">
      <alignment horizontal="center" vertical="center" wrapText="1" shrinkToFit="1"/>
    </xf>
    <xf numFmtId="38" fontId="21" fillId="2" borderId="51" xfId="2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23" fillId="0" borderId="80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9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8" fontId="3" fillId="2" borderId="10" xfId="2" applyFont="1" applyFill="1" applyBorder="1" applyAlignment="1">
      <alignment horizontal="right" vertical="center" wrapText="1"/>
    </xf>
    <xf numFmtId="38" fontId="3" fillId="2" borderId="102" xfId="2" applyFont="1" applyFill="1" applyBorder="1" applyAlignment="1">
      <alignment horizontal="right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0" fontId="3" fillId="2" borderId="10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8" fontId="3" fillId="2" borderId="91" xfId="2" applyFont="1" applyFill="1" applyBorder="1" applyAlignment="1">
      <alignment horizontal="right" vertical="center" wrapText="1"/>
    </xf>
    <xf numFmtId="38" fontId="3" fillId="2" borderId="94" xfId="2" applyFont="1" applyFill="1" applyBorder="1" applyAlignment="1">
      <alignment horizontal="righ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38" fontId="3" fillId="2" borderId="100" xfId="2" applyFont="1" applyFill="1" applyBorder="1" applyAlignment="1">
      <alignment horizontal="right" vertical="center" wrapText="1"/>
    </xf>
    <xf numFmtId="38" fontId="3" fillId="2" borderId="63" xfId="2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8" fontId="3" fillId="2" borderId="28" xfId="2" applyFont="1" applyFill="1" applyBorder="1" applyAlignment="1">
      <alignment horizontal="center" vertical="center" wrapText="1"/>
    </xf>
    <xf numFmtId="38" fontId="3" fillId="2" borderId="107" xfId="2" applyFont="1" applyFill="1" applyBorder="1" applyAlignment="1">
      <alignment horizontal="center" vertical="center" wrapText="1"/>
    </xf>
    <xf numFmtId="38" fontId="3" fillId="2" borderId="28" xfId="2" applyFont="1" applyFill="1" applyBorder="1" applyAlignment="1">
      <alignment horizontal="right" vertical="center" wrapText="1"/>
    </xf>
    <xf numFmtId="38" fontId="3" fillId="2" borderId="66" xfId="2" applyFont="1" applyFill="1" applyBorder="1" applyAlignment="1">
      <alignment horizontal="right" vertical="center" wrapText="1"/>
    </xf>
    <xf numFmtId="38" fontId="3" fillId="2" borderId="91" xfId="2" applyFont="1" applyFill="1" applyBorder="1" applyAlignment="1">
      <alignment horizontal="center" vertical="center" wrapText="1"/>
    </xf>
    <xf numFmtId="38" fontId="3" fillId="2" borderId="100" xfId="2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38" fontId="3" fillId="2" borderId="10" xfId="2" applyFont="1" applyFill="1" applyBorder="1" applyAlignment="1">
      <alignment horizontal="right" vertical="center"/>
    </xf>
    <xf numFmtId="38" fontId="3" fillId="2" borderId="19" xfId="2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176" fontId="8" fillId="0" borderId="50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 vertical="center"/>
    </xf>
    <xf numFmtId="176" fontId="18" fillId="0" borderId="50" xfId="0" applyNumberFormat="1" applyFont="1" applyFill="1" applyBorder="1" applyAlignment="1">
      <alignment horizontal="center" vertical="center"/>
    </xf>
    <xf numFmtId="176" fontId="18" fillId="0" borderId="5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1" fontId="6" fillId="2" borderId="50" xfId="0" applyNumberFormat="1" applyFont="1" applyFill="1" applyBorder="1" applyAlignment="1">
      <alignment horizontal="center" vertical="center" shrinkToFit="1"/>
    </xf>
    <xf numFmtId="1" fontId="6" fillId="2" borderId="51" xfId="0" applyNumberFormat="1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21" fillId="2" borderId="50" xfId="0" applyFont="1" applyFill="1" applyBorder="1" applyAlignment="1">
      <alignment horizontal="center" vertical="center" wrapText="1" shrinkToFit="1"/>
    </xf>
    <xf numFmtId="0" fontId="21" fillId="2" borderId="51" xfId="0" applyFont="1" applyFill="1" applyBorder="1" applyAlignment="1">
      <alignment horizontal="center" vertical="center" wrapText="1" shrinkToFit="1"/>
    </xf>
    <xf numFmtId="38" fontId="6" fillId="2" borderId="10" xfId="0" applyNumberFormat="1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9" xfId="0" applyFont="1" applyFill="1" applyBorder="1" applyAlignment="1">
      <alignment horizontal="center" vertical="center" wrapText="1" shrinkToFit="1"/>
    </xf>
    <xf numFmtId="0" fontId="3" fillId="2" borderId="10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8" fontId="3" fillId="2" borderId="10" xfId="2" applyFont="1" applyFill="1" applyBorder="1" applyAlignment="1">
      <alignment horizontal="center" vertical="center" wrapText="1"/>
    </xf>
    <xf numFmtId="38" fontId="3" fillId="2" borderId="102" xfId="2" applyFont="1" applyFill="1" applyBorder="1" applyAlignment="1">
      <alignment horizontal="center" vertical="center" wrapText="1"/>
    </xf>
    <xf numFmtId="38" fontId="3" fillId="2" borderId="25" xfId="2" applyFont="1" applyFill="1" applyBorder="1" applyAlignment="1">
      <alignment horizontal="center" vertical="center" wrapText="1"/>
    </xf>
    <xf numFmtId="38" fontId="3" fillId="2" borderId="98" xfId="2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38" fontId="3" fillId="4" borderId="9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38" fontId="4" fillId="2" borderId="10" xfId="0" applyNumberFormat="1" applyFont="1" applyFill="1" applyBorder="1" applyAlignment="1">
      <alignment horizontal="center" vertical="center" shrinkToFit="1"/>
    </xf>
    <xf numFmtId="38" fontId="3" fillId="2" borderId="107" xfId="2" applyFont="1" applyFill="1" applyBorder="1" applyAlignment="1">
      <alignment horizontal="righ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right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71437</xdr:colOff>
      <xdr:row>114</xdr:row>
      <xdr:rowOff>0</xdr:rowOff>
    </xdr:from>
    <xdr:to>
      <xdr:col>18</xdr:col>
      <xdr:colOff>130969</xdr:colOff>
      <xdr:row>115</xdr:row>
      <xdr:rowOff>188118</xdr:rowOff>
    </xdr:to>
    <xdr:sp macro="" textlink="">
      <xdr:nvSpPr>
        <xdr:cNvPr id="3" name="右中かっこ 2"/>
        <xdr:cNvSpPr/>
      </xdr:nvSpPr>
      <xdr:spPr>
        <a:xfrm>
          <a:off x="5643562" y="28920281"/>
          <a:ext cx="59532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35718</xdr:colOff>
      <xdr:row>123</xdr:row>
      <xdr:rowOff>83344</xdr:rowOff>
    </xdr:from>
    <xdr:to>
      <xdr:col>18</xdr:col>
      <xdr:colOff>178593</xdr:colOff>
      <xdr:row>126</xdr:row>
      <xdr:rowOff>285750</xdr:rowOff>
    </xdr:to>
    <xdr:sp macro="" textlink="">
      <xdr:nvSpPr>
        <xdr:cNvPr id="4" name="右中かっこ 3"/>
        <xdr:cNvSpPr/>
      </xdr:nvSpPr>
      <xdr:spPr>
        <a:xfrm>
          <a:off x="5917406" y="32099250"/>
          <a:ext cx="142875" cy="113109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83343</xdr:colOff>
      <xdr:row>102</xdr:row>
      <xdr:rowOff>83343</xdr:rowOff>
    </xdr:from>
    <xdr:to>
      <xdr:col>18</xdr:col>
      <xdr:colOff>178593</xdr:colOff>
      <xdr:row>105</xdr:row>
      <xdr:rowOff>130969</xdr:rowOff>
    </xdr:to>
    <xdr:sp macro="" textlink="">
      <xdr:nvSpPr>
        <xdr:cNvPr id="5" name="右中かっこ 4"/>
        <xdr:cNvSpPr/>
      </xdr:nvSpPr>
      <xdr:spPr>
        <a:xfrm>
          <a:off x="5965031" y="25110281"/>
          <a:ext cx="95250" cy="7977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321469</xdr:colOff>
      <xdr:row>5</xdr:row>
      <xdr:rowOff>11906</xdr:rowOff>
    </xdr:from>
    <xdr:to>
      <xdr:col>34</xdr:col>
      <xdr:colOff>23812</xdr:colOff>
      <xdr:row>7</xdr:row>
      <xdr:rowOff>297656</xdr:rowOff>
    </xdr:to>
    <xdr:cxnSp macro="">
      <xdr:nvCxnSpPr>
        <xdr:cNvPr id="6" name="直線コネクタ 5"/>
        <xdr:cNvCxnSpPr/>
      </xdr:nvCxnSpPr>
      <xdr:spPr>
        <a:xfrm>
          <a:off x="7512844" y="1071562"/>
          <a:ext cx="3464718" cy="904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333373</xdr:colOff>
      <xdr:row>113</xdr:row>
      <xdr:rowOff>0</xdr:rowOff>
    </xdr:from>
    <xdr:to>
      <xdr:col>36</xdr:col>
      <xdr:colOff>107155</xdr:colOff>
      <xdr:row>114</xdr:row>
      <xdr:rowOff>23813</xdr:rowOff>
    </xdr:to>
    <xdr:sp macro="" textlink="">
      <xdr:nvSpPr>
        <xdr:cNvPr id="9" name="楕円 8"/>
        <xdr:cNvSpPr/>
      </xdr:nvSpPr>
      <xdr:spPr>
        <a:xfrm>
          <a:off x="11418092" y="28027313"/>
          <a:ext cx="309563" cy="273844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83344</xdr:colOff>
      <xdr:row>121</xdr:row>
      <xdr:rowOff>154781</xdr:rowOff>
    </xdr:from>
    <xdr:to>
      <xdr:col>18</xdr:col>
      <xdr:colOff>261937</xdr:colOff>
      <xdr:row>121</xdr:row>
      <xdr:rowOff>154781</xdr:rowOff>
    </xdr:to>
    <xdr:cxnSp macro="">
      <xdr:nvCxnSpPr>
        <xdr:cNvPr id="7" name="直線矢印コネクタ 6"/>
        <xdr:cNvCxnSpPr/>
      </xdr:nvCxnSpPr>
      <xdr:spPr>
        <a:xfrm flipH="1">
          <a:off x="5655469" y="30825281"/>
          <a:ext cx="17859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71437</xdr:colOff>
      <xdr:row>112</xdr:row>
      <xdr:rowOff>59531</xdr:rowOff>
    </xdr:from>
    <xdr:to>
      <xdr:col>18</xdr:col>
      <xdr:colOff>130969</xdr:colOff>
      <xdr:row>113</xdr:row>
      <xdr:rowOff>247649</xdr:rowOff>
    </xdr:to>
    <xdr:sp macro="" textlink="">
      <xdr:nvSpPr>
        <xdr:cNvPr id="2" name="右中かっこ 1"/>
        <xdr:cNvSpPr/>
      </xdr:nvSpPr>
      <xdr:spPr>
        <a:xfrm>
          <a:off x="5643562" y="28979812"/>
          <a:ext cx="59532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35718</xdr:colOff>
      <xdr:row>121</xdr:row>
      <xdr:rowOff>83344</xdr:rowOff>
    </xdr:from>
    <xdr:to>
      <xdr:col>18</xdr:col>
      <xdr:colOff>178593</xdr:colOff>
      <xdr:row>124</xdr:row>
      <xdr:rowOff>285750</xdr:rowOff>
    </xdr:to>
    <xdr:sp macro="" textlink="">
      <xdr:nvSpPr>
        <xdr:cNvPr id="3" name="右中かっこ 2"/>
        <xdr:cNvSpPr/>
      </xdr:nvSpPr>
      <xdr:spPr>
        <a:xfrm>
          <a:off x="5684043" y="30334744"/>
          <a:ext cx="142875" cy="90725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83343</xdr:colOff>
      <xdr:row>100</xdr:row>
      <xdr:rowOff>83343</xdr:rowOff>
    </xdr:from>
    <xdr:to>
      <xdr:col>18</xdr:col>
      <xdr:colOff>178593</xdr:colOff>
      <xdr:row>103</xdr:row>
      <xdr:rowOff>130969</xdr:rowOff>
    </xdr:to>
    <xdr:sp macro="" textlink="">
      <xdr:nvSpPr>
        <xdr:cNvPr id="4" name="右中かっこ 3"/>
        <xdr:cNvSpPr/>
      </xdr:nvSpPr>
      <xdr:spPr>
        <a:xfrm>
          <a:off x="5731668" y="25134093"/>
          <a:ext cx="95250" cy="7905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71437</xdr:colOff>
      <xdr:row>108</xdr:row>
      <xdr:rowOff>59531</xdr:rowOff>
    </xdr:from>
    <xdr:to>
      <xdr:col>18</xdr:col>
      <xdr:colOff>130969</xdr:colOff>
      <xdr:row>109</xdr:row>
      <xdr:rowOff>285750</xdr:rowOff>
    </xdr:to>
    <xdr:sp macro="" textlink="">
      <xdr:nvSpPr>
        <xdr:cNvPr id="2" name="右中かっこ 1"/>
        <xdr:cNvSpPr/>
      </xdr:nvSpPr>
      <xdr:spPr>
        <a:xfrm>
          <a:off x="5719762" y="27834431"/>
          <a:ext cx="59532" cy="43576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35718</xdr:colOff>
      <xdr:row>118</xdr:row>
      <xdr:rowOff>83344</xdr:rowOff>
    </xdr:from>
    <xdr:to>
      <xdr:col>18</xdr:col>
      <xdr:colOff>178593</xdr:colOff>
      <xdr:row>121</xdr:row>
      <xdr:rowOff>285750</xdr:rowOff>
    </xdr:to>
    <xdr:sp macro="" textlink="">
      <xdr:nvSpPr>
        <xdr:cNvPr id="3" name="右中かっこ 2"/>
        <xdr:cNvSpPr/>
      </xdr:nvSpPr>
      <xdr:spPr>
        <a:xfrm>
          <a:off x="5684043" y="30334744"/>
          <a:ext cx="142875" cy="90725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83343</xdr:colOff>
      <xdr:row>97</xdr:row>
      <xdr:rowOff>83343</xdr:rowOff>
    </xdr:from>
    <xdr:to>
      <xdr:col>18</xdr:col>
      <xdr:colOff>178593</xdr:colOff>
      <xdr:row>100</xdr:row>
      <xdr:rowOff>130969</xdr:rowOff>
    </xdr:to>
    <xdr:sp macro="" textlink="">
      <xdr:nvSpPr>
        <xdr:cNvPr id="4" name="右中かっこ 3"/>
        <xdr:cNvSpPr/>
      </xdr:nvSpPr>
      <xdr:spPr>
        <a:xfrm>
          <a:off x="5731668" y="25134093"/>
          <a:ext cx="95250" cy="7905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207"/>
  <sheetViews>
    <sheetView showGridLines="0" showZeros="0" tabSelected="1" view="pageBreakPreview" topLeftCell="A2" zoomScale="80" zoomScaleNormal="100" zoomScaleSheetLayoutView="80" workbookViewId="0">
      <selection activeCell="N32" sqref="N32:P33"/>
    </sheetView>
  </sheetViews>
  <sheetFormatPr defaultColWidth="9.33203125" defaultRowHeight="14.25" x14ac:dyDescent="0.2"/>
  <cols>
    <col min="1" max="1" width="9.33203125" style="3"/>
    <col min="2" max="2" width="1.5" style="27" customWidth="1"/>
    <col min="3" max="6" width="5.5" style="3" customWidth="1"/>
    <col min="7" max="7" width="7.1640625" style="3" customWidth="1"/>
    <col min="8" max="20" width="5.5" style="3" customWidth="1"/>
    <col min="21" max="26" width="5.83203125" style="3" customWidth="1"/>
    <col min="27" max="27" width="7.5" style="3" customWidth="1"/>
    <col min="28" max="32" width="5.83203125" style="3" customWidth="1"/>
    <col min="33" max="33" width="11.6640625" style="3" customWidth="1"/>
    <col min="34" max="34" width="5.83203125" style="3" customWidth="1"/>
    <col min="35" max="35" width="2.33203125" style="3" customWidth="1"/>
    <col min="36" max="16384" width="9.33203125" style="3"/>
  </cols>
  <sheetData>
    <row r="1" spans="3:70" ht="20.100000000000001" hidden="1" customHeight="1" x14ac:dyDescent="0.2">
      <c r="D1" s="1"/>
      <c r="E1" s="1"/>
      <c r="F1" s="1"/>
      <c r="G1" s="1"/>
      <c r="Q1" s="1"/>
      <c r="T1" s="8"/>
      <c r="AG1" s="496"/>
      <c r="AH1" s="496"/>
    </row>
    <row r="2" spans="3:70" ht="20.100000000000001" customHeight="1" x14ac:dyDescent="0.2">
      <c r="C2" s="4"/>
      <c r="D2" s="321" t="s">
        <v>294</v>
      </c>
      <c r="E2" s="322"/>
      <c r="F2" s="322"/>
      <c r="G2" s="322"/>
      <c r="H2" s="322"/>
      <c r="I2" s="323"/>
      <c r="Z2" s="2" t="s">
        <v>113</v>
      </c>
      <c r="AA2" s="2"/>
      <c r="AB2" s="562">
        <v>44566</v>
      </c>
      <c r="AC2" s="562"/>
      <c r="AD2" s="562"/>
      <c r="AE2" s="562"/>
      <c r="AF2" s="562"/>
      <c r="AG2" s="562"/>
      <c r="AH2" s="562"/>
    </row>
    <row r="3" spans="3:70" ht="20.100000000000001" customHeight="1" x14ac:dyDescent="0.2">
      <c r="C3" s="542" t="s">
        <v>0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</row>
    <row r="4" spans="3:70" ht="20.100000000000001" customHeight="1" thickBot="1" x14ac:dyDescent="0.25">
      <c r="D4" s="126" t="s">
        <v>279</v>
      </c>
      <c r="E4" s="677" t="s">
        <v>107</v>
      </c>
      <c r="F4" s="678"/>
      <c r="G4" s="246"/>
      <c r="H4" s="677" t="s">
        <v>108</v>
      </c>
      <c r="I4" s="678"/>
      <c r="O4" s="564" t="s">
        <v>105</v>
      </c>
      <c r="P4" s="564"/>
      <c r="Q4" s="564"/>
      <c r="R4" s="563" t="s">
        <v>296</v>
      </c>
      <c r="S4" s="563"/>
      <c r="T4" s="5"/>
      <c r="U4" s="77" t="s">
        <v>104</v>
      </c>
      <c r="V4" s="24"/>
      <c r="W4" s="58"/>
      <c r="X4" s="563"/>
      <c r="Y4" s="563"/>
      <c r="Z4" s="24" t="s">
        <v>99</v>
      </c>
      <c r="AA4" s="24"/>
      <c r="AB4" s="24" t="s">
        <v>100</v>
      </c>
      <c r="AC4" s="24"/>
      <c r="AD4" s="3" t="s">
        <v>88</v>
      </c>
      <c r="AF4" s="3" t="s">
        <v>101</v>
      </c>
      <c r="AG4" s="283" t="s">
        <v>297</v>
      </c>
      <c r="AH4" s="4"/>
    </row>
    <row r="5" spans="3:70" ht="24.95" customHeight="1" x14ac:dyDescent="0.2">
      <c r="C5" s="60" t="s">
        <v>79</v>
      </c>
      <c r="D5" s="543" t="s">
        <v>80</v>
      </c>
      <c r="E5" s="543"/>
      <c r="F5" s="543"/>
      <c r="G5" s="543"/>
      <c r="H5" s="543"/>
      <c r="I5" s="544"/>
      <c r="L5" s="547" t="s">
        <v>64</v>
      </c>
      <c r="M5" s="555" t="s">
        <v>106</v>
      </c>
      <c r="N5" s="556"/>
      <c r="O5" s="556"/>
      <c r="P5" s="557"/>
      <c r="Q5" s="568" t="s">
        <v>298</v>
      </c>
      <c r="R5" s="556"/>
      <c r="S5" s="556"/>
      <c r="T5" s="556"/>
      <c r="U5" s="556"/>
      <c r="V5" s="556"/>
      <c r="W5" s="557"/>
      <c r="X5" s="566" t="s">
        <v>232</v>
      </c>
      <c r="Y5" s="567"/>
      <c r="Z5" s="565" t="s">
        <v>299</v>
      </c>
      <c r="AA5" s="557"/>
      <c r="AB5" s="559" t="s">
        <v>82</v>
      </c>
      <c r="AC5" s="559"/>
      <c r="AD5" s="560" t="s">
        <v>300</v>
      </c>
      <c r="AE5" s="560"/>
      <c r="AF5" s="560"/>
      <c r="AG5" s="560"/>
      <c r="AH5" s="561"/>
      <c r="AI5" s="27"/>
      <c r="AM5" s="4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3:70" ht="24.95" customHeight="1" x14ac:dyDescent="0.2">
      <c r="C6" s="17"/>
      <c r="D6" s="545" t="s">
        <v>81</v>
      </c>
      <c r="E6" s="545"/>
      <c r="F6" s="545"/>
      <c r="G6" s="545"/>
      <c r="H6" s="545"/>
      <c r="I6" s="546"/>
      <c r="L6" s="548"/>
      <c r="M6" s="553" t="s">
        <v>65</v>
      </c>
      <c r="N6" s="429"/>
      <c r="O6" s="429"/>
      <c r="P6" s="554"/>
      <c r="Q6" s="290" t="s">
        <v>302</v>
      </c>
      <c r="R6" s="291"/>
      <c r="S6" s="291"/>
      <c r="T6" s="291"/>
      <c r="U6" s="291"/>
      <c r="V6" s="291"/>
      <c r="W6" s="291"/>
      <c r="X6" s="291"/>
      <c r="Y6" s="500" t="s">
        <v>2</v>
      </c>
      <c r="Z6" s="500"/>
      <c r="AA6" s="500"/>
      <c r="AB6" s="374"/>
      <c r="AC6" s="374"/>
      <c r="AD6" s="374"/>
      <c r="AE6" s="374"/>
      <c r="AF6" s="374"/>
      <c r="AG6" s="374"/>
      <c r="AH6" s="558"/>
      <c r="AI6" s="27"/>
      <c r="AJ6" s="27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</row>
    <row r="7" spans="3:70" ht="24.95" customHeight="1" x14ac:dyDescent="0.2">
      <c r="C7" s="17"/>
      <c r="D7" s="545" t="s">
        <v>78</v>
      </c>
      <c r="E7" s="545"/>
      <c r="F7" s="545"/>
      <c r="G7" s="545"/>
      <c r="H7" s="545"/>
      <c r="I7" s="546"/>
      <c r="L7" s="548"/>
      <c r="M7" s="391" t="s">
        <v>168</v>
      </c>
      <c r="N7" s="291"/>
      <c r="O7" s="291"/>
      <c r="P7" s="292"/>
      <c r="Q7" s="290" t="s">
        <v>301</v>
      </c>
      <c r="R7" s="291"/>
      <c r="S7" s="291"/>
      <c r="T7" s="291"/>
      <c r="U7" s="291"/>
      <c r="V7" s="291"/>
      <c r="W7" s="72"/>
      <c r="X7" s="72"/>
      <c r="Y7" s="501" t="s">
        <v>67</v>
      </c>
      <c r="Z7" s="501"/>
      <c r="AA7" s="501"/>
      <c r="AB7" s="374"/>
      <c r="AC7" s="374"/>
      <c r="AD7" s="374"/>
      <c r="AE7" s="374"/>
      <c r="AF7" s="374"/>
      <c r="AG7" s="374"/>
      <c r="AH7" s="558"/>
      <c r="AI7" s="27"/>
      <c r="AJ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5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5"/>
    </row>
    <row r="8" spans="3:70" ht="24.95" customHeight="1" thickBot="1" x14ac:dyDescent="0.25">
      <c r="C8" s="18"/>
      <c r="D8" s="684" t="s">
        <v>1</v>
      </c>
      <c r="E8" s="684"/>
      <c r="F8" s="684"/>
      <c r="G8" s="684"/>
      <c r="H8" s="684"/>
      <c r="I8" s="685"/>
      <c r="L8" s="549"/>
      <c r="M8" s="550" t="s">
        <v>169</v>
      </c>
      <c r="N8" s="551"/>
      <c r="O8" s="551"/>
      <c r="P8" s="552"/>
      <c r="Q8" s="76"/>
      <c r="R8" s="497">
        <v>22240</v>
      </c>
      <c r="S8" s="497"/>
      <c r="T8" s="497"/>
      <c r="U8" s="497"/>
      <c r="V8" s="497"/>
      <c r="W8" s="97">
        <f>DATEDIF(R8,AB2,"y")</f>
        <v>61</v>
      </c>
      <c r="X8" s="40" t="s">
        <v>83</v>
      </c>
      <c r="Y8" s="498" t="s">
        <v>3</v>
      </c>
      <c r="Z8" s="498"/>
      <c r="AA8" s="498"/>
      <c r="AB8" s="498"/>
      <c r="AC8" s="498"/>
      <c r="AD8" s="498"/>
      <c r="AE8" s="498"/>
      <c r="AF8" s="498"/>
      <c r="AG8" s="498"/>
      <c r="AH8" s="499"/>
      <c r="AM8" s="12"/>
      <c r="AN8" s="569"/>
      <c r="AO8" s="569"/>
      <c r="AP8" s="569"/>
      <c r="AQ8" s="569"/>
      <c r="AR8" s="569"/>
      <c r="AS8" s="569"/>
      <c r="AT8" s="27"/>
      <c r="AU8" s="27"/>
      <c r="AV8" s="315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</row>
    <row r="9" spans="3:70" ht="20.100000000000001" customHeight="1" x14ac:dyDescent="0.2">
      <c r="C9" s="12"/>
      <c r="D9" s="541"/>
      <c r="E9" s="541"/>
      <c r="F9" s="541"/>
      <c r="G9" s="541"/>
      <c r="H9" s="541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M9" s="12"/>
      <c r="AN9" s="570"/>
      <c r="AO9" s="570"/>
      <c r="AP9" s="570"/>
      <c r="AQ9" s="570"/>
      <c r="AR9" s="570"/>
      <c r="AS9" s="570"/>
      <c r="AT9" s="27"/>
      <c r="AU9" s="27"/>
      <c r="AV9" s="315"/>
      <c r="AW9" s="571"/>
      <c r="AX9" s="571"/>
      <c r="AY9" s="571"/>
      <c r="AZ9" s="571"/>
      <c r="BA9" s="368"/>
      <c r="BB9" s="368"/>
      <c r="BC9" s="368"/>
      <c r="BD9" s="368"/>
      <c r="BE9" s="368"/>
      <c r="BF9" s="368"/>
      <c r="BG9" s="368"/>
      <c r="BH9" s="368"/>
      <c r="BI9" s="572"/>
      <c r="BJ9" s="572"/>
      <c r="BK9" s="572"/>
      <c r="BL9" s="368"/>
      <c r="BM9" s="368"/>
      <c r="BN9" s="368"/>
      <c r="BO9" s="368"/>
      <c r="BP9" s="368"/>
      <c r="BQ9" s="368"/>
      <c r="BR9" s="368"/>
    </row>
    <row r="10" spans="3:70" ht="20.100000000000001" customHeight="1" thickBot="1" x14ac:dyDescent="0.25">
      <c r="C10" s="300" t="s">
        <v>12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M10" s="12"/>
      <c r="AN10" s="570"/>
      <c r="AO10" s="570"/>
      <c r="AP10" s="570"/>
      <c r="AQ10" s="570"/>
      <c r="AR10" s="570"/>
      <c r="AS10" s="570"/>
      <c r="AT10" s="27"/>
      <c r="AU10" s="27"/>
      <c r="AV10" s="315"/>
      <c r="AW10" s="315"/>
      <c r="AX10" s="368"/>
      <c r="AY10" s="368"/>
      <c r="AZ10" s="368"/>
      <c r="BA10" s="573"/>
      <c r="BB10" s="573"/>
      <c r="BC10" s="573"/>
      <c r="BD10" s="573"/>
      <c r="BE10" s="573"/>
      <c r="BF10" s="573"/>
      <c r="BG10" s="573"/>
      <c r="BH10" s="573"/>
      <c r="BI10" s="574"/>
      <c r="BJ10" s="574"/>
      <c r="BK10" s="574"/>
      <c r="BL10" s="368"/>
      <c r="BM10" s="368"/>
      <c r="BN10" s="368"/>
      <c r="BO10" s="368"/>
      <c r="BP10" s="368"/>
      <c r="BQ10" s="368"/>
      <c r="BR10" s="368"/>
    </row>
    <row r="11" spans="3:70" ht="30" customHeight="1" thickBot="1" x14ac:dyDescent="0.25">
      <c r="C11" s="536" t="s">
        <v>245</v>
      </c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40"/>
      <c r="AM11" s="12"/>
      <c r="AN11" s="570"/>
      <c r="AO11" s="570"/>
      <c r="AP11" s="570"/>
      <c r="AQ11" s="570"/>
      <c r="AR11" s="570"/>
      <c r="AS11" s="570"/>
      <c r="AT11" s="27"/>
      <c r="AU11" s="27"/>
      <c r="AV11" s="315"/>
      <c r="AW11" s="575"/>
      <c r="AX11" s="575"/>
      <c r="AY11" s="575"/>
      <c r="AZ11" s="575"/>
      <c r="BA11" s="368" t="s">
        <v>66</v>
      </c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</row>
    <row r="12" spans="3:70" ht="24.95" customHeight="1" thickBot="1" x14ac:dyDescent="0.25">
      <c r="C12" s="536" t="s">
        <v>17</v>
      </c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187"/>
      <c r="R12" s="538" t="s">
        <v>243</v>
      </c>
      <c r="S12" s="537"/>
      <c r="T12" s="539"/>
      <c r="U12" s="538" t="s">
        <v>295</v>
      </c>
      <c r="V12" s="537"/>
      <c r="W12" s="537"/>
      <c r="X12" s="537"/>
      <c r="Y12" s="537"/>
      <c r="Z12" s="537"/>
      <c r="AA12" s="539"/>
      <c r="AB12" s="189" t="s">
        <v>244</v>
      </c>
      <c r="AC12" s="190"/>
      <c r="AD12" s="538" t="s">
        <v>303</v>
      </c>
      <c r="AE12" s="537"/>
      <c r="AF12" s="537"/>
      <c r="AG12" s="537"/>
      <c r="AH12" s="540"/>
      <c r="AM12" s="12"/>
      <c r="AN12" s="541"/>
      <c r="AO12" s="541"/>
      <c r="AP12" s="541"/>
      <c r="AQ12" s="541"/>
      <c r="AR12" s="541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6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3:70" ht="20.100000000000001" customHeight="1" x14ac:dyDescent="0.2">
      <c r="C13" s="414" t="s">
        <v>246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6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</row>
    <row r="14" spans="3:70" ht="20.100000000000001" customHeight="1" x14ac:dyDescent="0.2">
      <c r="C14" s="524" t="s">
        <v>13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688" t="s">
        <v>87</v>
      </c>
      <c r="T14" s="687"/>
      <c r="U14" s="687"/>
      <c r="V14" s="687"/>
      <c r="W14" s="687"/>
      <c r="X14" s="687"/>
      <c r="Y14" s="687"/>
      <c r="Z14" s="687"/>
      <c r="AA14" s="61" t="s">
        <v>85</v>
      </c>
      <c r="AB14" s="687" t="s">
        <v>401</v>
      </c>
      <c r="AC14" s="687"/>
      <c r="AD14" s="61" t="s">
        <v>84</v>
      </c>
      <c r="AE14" s="61"/>
      <c r="AF14" s="61"/>
      <c r="AG14" s="61"/>
      <c r="AH14" s="62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</row>
    <row r="15" spans="3:70" ht="20.100000000000001" customHeight="1" x14ac:dyDescent="0.2">
      <c r="C15" s="532" t="s">
        <v>61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357" t="s">
        <v>288</v>
      </c>
      <c r="Q15" s="357"/>
      <c r="R15" s="530"/>
      <c r="S15" s="532" t="s">
        <v>61</v>
      </c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357" t="s">
        <v>288</v>
      </c>
      <c r="AG15" s="357"/>
      <c r="AH15" s="530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</row>
    <row r="16" spans="3:70" ht="20.100000000000001" customHeight="1" x14ac:dyDescent="0.2">
      <c r="C16" s="534" t="s">
        <v>76</v>
      </c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375"/>
      <c r="Q16" s="375"/>
      <c r="R16" s="531"/>
      <c r="S16" s="534" t="s">
        <v>75</v>
      </c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375"/>
      <c r="AG16" s="375"/>
      <c r="AH16" s="531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</row>
    <row r="17" spans="3:70" ht="20.100000000000001" customHeight="1" thickBot="1" x14ac:dyDescent="0.25">
      <c r="C17" s="527" t="s">
        <v>29</v>
      </c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9"/>
      <c r="S17" s="527" t="s">
        <v>29</v>
      </c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9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</row>
    <row r="18" spans="3:70" ht="20.100000000000001" customHeight="1" x14ac:dyDescent="0.2">
      <c r="C18" s="507" t="s">
        <v>222</v>
      </c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9"/>
      <c r="AC18" s="509"/>
      <c r="AD18" s="509"/>
      <c r="AE18" s="509"/>
      <c r="AF18" s="509"/>
      <c r="AG18" s="508"/>
      <c r="AH18" s="510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375"/>
      <c r="BA18" s="375"/>
      <c r="BB18" s="37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375"/>
      <c r="BQ18" s="375"/>
      <c r="BR18" s="375"/>
    </row>
    <row r="19" spans="3:70" ht="20.100000000000001" customHeight="1" x14ac:dyDescent="0.2">
      <c r="C19" s="33"/>
      <c r="D19" s="34"/>
      <c r="E19" s="34"/>
      <c r="F19" s="34"/>
      <c r="G19" s="34"/>
      <c r="H19" s="35"/>
      <c r="I19" s="500" t="s">
        <v>28</v>
      </c>
      <c r="J19" s="500"/>
      <c r="K19" s="500"/>
      <c r="L19" s="500"/>
      <c r="M19" s="522" t="s">
        <v>86</v>
      </c>
      <c r="N19" s="523"/>
      <c r="O19" s="64" t="str">
        <f>+AB14</f>
        <v>令和9</v>
      </c>
      <c r="P19" s="63" t="s">
        <v>88</v>
      </c>
      <c r="Q19" s="424"/>
      <c r="R19" s="425"/>
      <c r="S19" s="425"/>
      <c r="T19" s="425"/>
      <c r="U19" s="425"/>
      <c r="V19" s="629"/>
      <c r="W19" s="625" t="s">
        <v>20</v>
      </c>
      <c r="X19" s="625"/>
      <c r="Y19" s="625"/>
      <c r="Z19" s="625"/>
      <c r="AA19" s="522" t="s">
        <v>86</v>
      </c>
      <c r="AB19" s="523"/>
      <c r="AC19" s="64" t="str">
        <f>+AB14</f>
        <v>令和9</v>
      </c>
      <c r="AD19" s="63" t="s">
        <v>88</v>
      </c>
      <c r="AE19" s="610" t="s">
        <v>22</v>
      </c>
      <c r="AF19" s="308"/>
      <c r="AG19" s="502" t="s">
        <v>253</v>
      </c>
      <c r="AH19" s="503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375"/>
      <c r="BA19" s="375"/>
      <c r="BB19" s="37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375"/>
      <c r="BQ19" s="375"/>
      <c r="BR19" s="375"/>
    </row>
    <row r="20" spans="3:70" s="27" customFormat="1" ht="30" customHeight="1" x14ac:dyDescent="0.2">
      <c r="C20" s="613" t="s">
        <v>27</v>
      </c>
      <c r="D20" s="336"/>
      <c r="E20" s="336"/>
      <c r="F20" s="336"/>
      <c r="G20" s="336"/>
      <c r="H20" s="614"/>
      <c r="I20" s="511">
        <v>658</v>
      </c>
      <c r="J20" s="512"/>
      <c r="K20" s="512"/>
      <c r="L20" s="108" t="s">
        <v>21</v>
      </c>
      <c r="M20" s="511">
        <v>1094</v>
      </c>
      <c r="N20" s="512"/>
      <c r="O20" s="512"/>
      <c r="P20" s="108" t="s">
        <v>21</v>
      </c>
      <c r="Q20" s="626" t="s">
        <v>33</v>
      </c>
      <c r="R20" s="627"/>
      <c r="S20" s="627"/>
      <c r="T20" s="627"/>
      <c r="U20" s="627"/>
      <c r="V20" s="628"/>
      <c r="W20" s="515">
        <v>6300</v>
      </c>
      <c r="X20" s="516"/>
      <c r="Y20" s="516"/>
      <c r="Z20" s="109" t="s">
        <v>77</v>
      </c>
      <c r="AA20" s="515">
        <v>6000</v>
      </c>
      <c r="AB20" s="516"/>
      <c r="AC20" s="516"/>
      <c r="AD20" s="109" t="s">
        <v>77</v>
      </c>
      <c r="AE20" s="610"/>
      <c r="AF20" s="308"/>
      <c r="AG20" s="112">
        <v>3</v>
      </c>
      <c r="AH20" s="113" t="s">
        <v>98</v>
      </c>
      <c r="AM20" s="605"/>
      <c r="AN20" s="605"/>
      <c r="AO20" s="605"/>
      <c r="AP20" s="605"/>
      <c r="AQ20" s="605"/>
      <c r="AR20" s="605"/>
      <c r="AS20" s="605"/>
      <c r="AT20" s="605"/>
      <c r="AU20" s="605"/>
      <c r="AV20" s="605"/>
      <c r="AW20" s="605"/>
      <c r="AX20" s="605"/>
      <c r="AY20" s="605"/>
      <c r="AZ20" s="605"/>
      <c r="BA20" s="605"/>
      <c r="BB20" s="605"/>
      <c r="BC20" s="605"/>
      <c r="BD20" s="605"/>
      <c r="BE20" s="605"/>
      <c r="BF20" s="605"/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</row>
    <row r="21" spans="3:70" s="27" customFormat="1" ht="30" customHeight="1" thickBot="1" x14ac:dyDescent="0.25">
      <c r="C21" s="233"/>
      <c r="D21" s="519" t="s">
        <v>30</v>
      </c>
      <c r="E21" s="520"/>
      <c r="F21" s="520"/>
      <c r="G21" s="520"/>
      <c r="H21" s="521"/>
      <c r="I21" s="513">
        <v>219</v>
      </c>
      <c r="J21" s="514"/>
      <c r="K21" s="514"/>
      <c r="L21" s="231" t="s">
        <v>21</v>
      </c>
      <c r="M21" s="513">
        <v>364</v>
      </c>
      <c r="N21" s="514"/>
      <c r="O21" s="514"/>
      <c r="P21" s="231" t="s">
        <v>21</v>
      </c>
      <c r="Q21" s="14"/>
      <c r="R21" s="519" t="s">
        <v>32</v>
      </c>
      <c r="S21" s="520"/>
      <c r="T21" s="520"/>
      <c r="U21" s="520"/>
      <c r="V21" s="521"/>
      <c r="W21" s="517">
        <v>2100</v>
      </c>
      <c r="X21" s="518"/>
      <c r="Y21" s="518"/>
      <c r="Z21" s="232" t="s">
        <v>77</v>
      </c>
      <c r="AA21" s="517">
        <v>2000</v>
      </c>
      <c r="AB21" s="518"/>
      <c r="AC21" s="518"/>
      <c r="AD21" s="232" t="s">
        <v>77</v>
      </c>
      <c r="AE21" s="611"/>
      <c r="AF21" s="612"/>
      <c r="AG21" s="114">
        <v>3</v>
      </c>
      <c r="AH21" s="115" t="s">
        <v>98</v>
      </c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</row>
    <row r="22" spans="3:70" ht="24.95" customHeight="1" thickBot="1" x14ac:dyDescent="0.25">
      <c r="C22" s="504" t="s">
        <v>19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6"/>
      <c r="AM22" s="57"/>
      <c r="AN22" s="57"/>
      <c r="AO22" s="57"/>
      <c r="AP22" s="57"/>
      <c r="AQ22" s="57"/>
      <c r="AR22" s="57"/>
      <c r="AS22" s="572"/>
      <c r="AT22" s="572"/>
      <c r="AU22" s="572"/>
      <c r="AV22" s="572"/>
      <c r="AW22" s="572"/>
      <c r="AX22" s="572"/>
      <c r="AY22" s="572"/>
      <c r="AZ22" s="572"/>
      <c r="BA22" s="368"/>
      <c r="BB22" s="368"/>
      <c r="BC22" s="368"/>
      <c r="BD22" s="368"/>
      <c r="BE22" s="368"/>
      <c r="BF22" s="368"/>
      <c r="BG22" s="606"/>
      <c r="BH22" s="606"/>
      <c r="BI22" s="606"/>
      <c r="BJ22" s="606"/>
      <c r="BK22" s="607"/>
      <c r="BL22" s="607"/>
      <c r="BM22" s="607"/>
      <c r="BN22" s="607"/>
      <c r="BO22" s="315"/>
      <c r="BP22" s="315"/>
      <c r="BQ22" s="573"/>
      <c r="BR22" s="573"/>
    </row>
    <row r="23" spans="3:70" ht="20.100000000000001" customHeight="1" x14ac:dyDescent="0.2">
      <c r="C23" s="446" t="s">
        <v>223</v>
      </c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8"/>
      <c r="Y23" s="630" t="s">
        <v>26</v>
      </c>
      <c r="Z23" s="631"/>
      <c r="AA23" s="631"/>
      <c r="AB23" s="631"/>
      <c r="AC23" s="631"/>
      <c r="AD23" s="631"/>
      <c r="AE23" s="631"/>
      <c r="AF23" s="631"/>
      <c r="AG23" s="631"/>
      <c r="AH23" s="632"/>
      <c r="AM23" s="576"/>
      <c r="AN23" s="576"/>
      <c r="AO23" s="576"/>
      <c r="AP23" s="576"/>
      <c r="AQ23" s="576"/>
      <c r="AR23" s="576"/>
      <c r="AS23" s="608"/>
      <c r="AT23" s="608"/>
      <c r="AU23" s="608"/>
      <c r="AV23" s="608"/>
      <c r="AW23" s="608"/>
      <c r="AX23" s="608"/>
      <c r="AY23" s="608"/>
      <c r="AZ23" s="608"/>
      <c r="BA23" s="609"/>
      <c r="BB23" s="609"/>
      <c r="BC23" s="609"/>
      <c r="BD23" s="609"/>
      <c r="BE23" s="609"/>
      <c r="BF23" s="609"/>
      <c r="BG23" s="376"/>
      <c r="BH23" s="376"/>
      <c r="BI23" s="376"/>
      <c r="BJ23" s="376"/>
      <c r="BK23" s="376"/>
      <c r="BL23" s="376"/>
      <c r="BM23" s="376"/>
      <c r="BN23" s="376"/>
      <c r="BO23" s="315"/>
      <c r="BP23" s="315"/>
      <c r="BQ23" s="573"/>
      <c r="BR23" s="573"/>
    </row>
    <row r="24" spans="3:70" ht="20.100000000000001" customHeight="1" x14ac:dyDescent="0.2">
      <c r="C24" s="385" t="s">
        <v>24</v>
      </c>
      <c r="D24" s="357"/>
      <c r="E24" s="386"/>
      <c r="F24" s="356" t="s">
        <v>5</v>
      </c>
      <c r="G24" s="357"/>
      <c r="H24" s="354"/>
      <c r="I24" s="355"/>
      <c r="J24" s="522" t="s">
        <v>86</v>
      </c>
      <c r="K24" s="523"/>
      <c r="L24" s="64" t="str">
        <f>+AB14</f>
        <v>令和9</v>
      </c>
      <c r="M24" s="63" t="s">
        <v>88</v>
      </c>
      <c r="N24" s="385" t="s">
        <v>25</v>
      </c>
      <c r="O24" s="357"/>
      <c r="P24" s="386"/>
      <c r="Q24" s="353" t="s">
        <v>5</v>
      </c>
      <c r="R24" s="354"/>
      <c r="S24" s="354"/>
      <c r="T24" s="355"/>
      <c r="U24" s="522" t="s">
        <v>86</v>
      </c>
      <c r="V24" s="523"/>
      <c r="W24" s="64" t="str">
        <f>+AB14</f>
        <v>令和9</v>
      </c>
      <c r="X24" s="63" t="s">
        <v>88</v>
      </c>
      <c r="Y24" s="329"/>
      <c r="Z24" s="330"/>
      <c r="AA24" s="330"/>
      <c r="AB24" s="330"/>
      <c r="AC24" s="330"/>
      <c r="AD24" s="330"/>
      <c r="AE24" s="330"/>
      <c r="AF24" s="330"/>
      <c r="AG24" s="330"/>
      <c r="AH24" s="633"/>
      <c r="AM24" s="27"/>
      <c r="AN24" s="574"/>
      <c r="AO24" s="574"/>
      <c r="AP24" s="574"/>
      <c r="AQ24" s="574"/>
      <c r="AR24" s="574"/>
      <c r="AS24" s="608"/>
      <c r="AT24" s="608"/>
      <c r="AU24" s="608"/>
      <c r="AV24" s="608"/>
      <c r="AW24" s="608"/>
      <c r="AX24" s="608"/>
      <c r="AY24" s="608"/>
      <c r="AZ24" s="608"/>
      <c r="BA24" s="27"/>
      <c r="BB24" s="574"/>
      <c r="BC24" s="574"/>
      <c r="BD24" s="574"/>
      <c r="BE24" s="574"/>
      <c r="BF24" s="574"/>
      <c r="BG24" s="376"/>
      <c r="BH24" s="376"/>
      <c r="BI24" s="376"/>
      <c r="BJ24" s="376"/>
      <c r="BK24" s="376"/>
      <c r="BL24" s="376"/>
      <c r="BM24" s="376"/>
      <c r="BN24" s="376"/>
      <c r="BO24" s="315"/>
      <c r="BP24" s="315"/>
      <c r="BQ24" s="573"/>
      <c r="BR24" s="573"/>
    </row>
    <row r="25" spans="3:70" ht="20.100000000000001" customHeight="1" x14ac:dyDescent="0.2">
      <c r="C25" s="387"/>
      <c r="D25" s="375"/>
      <c r="E25" s="375"/>
      <c r="F25" s="377" t="s">
        <v>72</v>
      </c>
      <c r="G25" s="378"/>
      <c r="H25" s="377" t="s">
        <v>57</v>
      </c>
      <c r="I25" s="378"/>
      <c r="J25" s="377" t="s">
        <v>72</v>
      </c>
      <c r="K25" s="378"/>
      <c r="L25" s="377" t="s">
        <v>57</v>
      </c>
      <c r="M25" s="378"/>
      <c r="N25" s="387"/>
      <c r="O25" s="375"/>
      <c r="P25" s="388"/>
      <c r="Q25" s="381" t="s">
        <v>58</v>
      </c>
      <c r="R25" s="382"/>
      <c r="S25" s="377" t="s">
        <v>57</v>
      </c>
      <c r="T25" s="378"/>
      <c r="U25" s="381" t="s">
        <v>58</v>
      </c>
      <c r="V25" s="382"/>
      <c r="W25" s="377" t="s">
        <v>57</v>
      </c>
      <c r="X25" s="378"/>
      <c r="Y25" s="326" t="s">
        <v>23</v>
      </c>
      <c r="Z25" s="327"/>
      <c r="AA25" s="327"/>
      <c r="AB25" s="328"/>
      <c r="AC25" s="332" t="s">
        <v>4</v>
      </c>
      <c r="AD25" s="327"/>
      <c r="AE25" s="328"/>
      <c r="AF25" s="334" t="s">
        <v>86</v>
      </c>
      <c r="AG25" s="336" t="str">
        <f>+W24</f>
        <v>令和9</v>
      </c>
      <c r="AH25" s="338" t="s">
        <v>88</v>
      </c>
      <c r="AI25" s="278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</row>
    <row r="26" spans="3:70" ht="20.100000000000001" customHeight="1" x14ac:dyDescent="0.2">
      <c r="C26" s="389"/>
      <c r="D26" s="384"/>
      <c r="E26" s="384"/>
      <c r="F26" s="379"/>
      <c r="G26" s="380"/>
      <c r="H26" s="379"/>
      <c r="I26" s="380"/>
      <c r="J26" s="379"/>
      <c r="K26" s="380"/>
      <c r="L26" s="379"/>
      <c r="M26" s="380"/>
      <c r="N26" s="389"/>
      <c r="O26" s="384"/>
      <c r="P26" s="390"/>
      <c r="Q26" s="383"/>
      <c r="R26" s="384"/>
      <c r="S26" s="379"/>
      <c r="T26" s="380"/>
      <c r="U26" s="383"/>
      <c r="V26" s="384"/>
      <c r="W26" s="379"/>
      <c r="X26" s="380"/>
      <c r="Y26" s="329"/>
      <c r="Z26" s="330"/>
      <c r="AA26" s="330"/>
      <c r="AB26" s="331"/>
      <c r="AC26" s="333"/>
      <c r="AD26" s="330"/>
      <c r="AE26" s="331"/>
      <c r="AF26" s="335"/>
      <c r="AG26" s="337"/>
      <c r="AH26" s="33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79"/>
      <c r="BB26" s="579"/>
      <c r="BC26" s="579"/>
      <c r="BD26" s="579"/>
      <c r="BE26" s="579"/>
      <c r="BF26" s="579"/>
      <c r="BG26" s="579"/>
      <c r="BH26" s="579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</row>
    <row r="27" spans="3:70" s="261" customFormat="1" ht="20.100000000000001" customHeight="1" x14ac:dyDescent="0.2">
      <c r="C27" s="615" t="s">
        <v>289</v>
      </c>
      <c r="D27" s="616"/>
      <c r="E27" s="617"/>
      <c r="F27" s="618">
        <v>110</v>
      </c>
      <c r="G27" s="619"/>
      <c r="H27" s="620">
        <v>4900</v>
      </c>
      <c r="I27" s="621"/>
      <c r="J27" s="618">
        <v>150</v>
      </c>
      <c r="K27" s="619"/>
      <c r="L27" s="620">
        <v>7500</v>
      </c>
      <c r="M27" s="665"/>
      <c r="N27" s="671"/>
      <c r="O27" s="672"/>
      <c r="P27" s="673"/>
      <c r="Q27" s="358"/>
      <c r="R27" s="359"/>
      <c r="S27" s="308"/>
      <c r="T27" s="360"/>
      <c r="U27" s="358"/>
      <c r="V27" s="359"/>
      <c r="W27" s="308"/>
      <c r="X27" s="361"/>
      <c r="Y27" s="340"/>
      <c r="Z27" s="341"/>
      <c r="AA27" s="341"/>
      <c r="AB27" s="342"/>
      <c r="AC27" s="343"/>
      <c r="AD27" s="344"/>
      <c r="AE27" s="247" t="s">
        <v>21</v>
      </c>
      <c r="AF27" s="343"/>
      <c r="AG27" s="344"/>
      <c r="AH27" s="279" t="s">
        <v>21</v>
      </c>
      <c r="AM27" s="270"/>
      <c r="AN27" s="270"/>
      <c r="AO27" s="270"/>
      <c r="AP27" s="375"/>
      <c r="AQ27" s="375"/>
      <c r="AR27" s="375"/>
      <c r="AS27" s="375"/>
      <c r="AT27" s="375"/>
      <c r="AU27" s="375"/>
      <c r="AV27" s="375"/>
      <c r="AW27" s="375"/>
      <c r="AX27" s="270"/>
      <c r="AY27" s="270"/>
      <c r="AZ27" s="270"/>
      <c r="BA27" s="375"/>
      <c r="BB27" s="375"/>
      <c r="BC27" s="375"/>
      <c r="BD27" s="375"/>
      <c r="BE27" s="375"/>
      <c r="BF27" s="375"/>
      <c r="BG27" s="375"/>
      <c r="BH27" s="375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</row>
    <row r="28" spans="3:70" s="261" customFormat="1" ht="20.100000000000001" customHeight="1" x14ac:dyDescent="0.2">
      <c r="C28" s="622" t="s">
        <v>290</v>
      </c>
      <c r="D28" s="623"/>
      <c r="E28" s="624"/>
      <c r="F28" s="345">
        <v>88</v>
      </c>
      <c r="G28" s="346"/>
      <c r="H28" s="347">
        <v>7000</v>
      </c>
      <c r="I28" s="348"/>
      <c r="J28" s="345">
        <v>120</v>
      </c>
      <c r="K28" s="346"/>
      <c r="L28" s="347">
        <v>7800</v>
      </c>
      <c r="M28" s="349"/>
      <c r="N28" s="350"/>
      <c r="O28" s="351"/>
      <c r="P28" s="352"/>
      <c r="Q28" s="358"/>
      <c r="R28" s="359"/>
      <c r="S28" s="308"/>
      <c r="T28" s="360"/>
      <c r="U28" s="358"/>
      <c r="V28" s="359"/>
      <c r="W28" s="308"/>
      <c r="X28" s="361"/>
      <c r="Y28" s="340"/>
      <c r="Z28" s="341"/>
      <c r="AA28" s="341"/>
      <c r="AB28" s="342"/>
      <c r="AC28" s="343"/>
      <c r="AD28" s="344"/>
      <c r="AE28" s="247" t="s">
        <v>21</v>
      </c>
      <c r="AF28" s="343"/>
      <c r="AG28" s="344"/>
      <c r="AH28" s="279" t="s">
        <v>21</v>
      </c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496"/>
      <c r="BJ28" s="496"/>
      <c r="BK28" s="496"/>
      <c r="BL28" s="496"/>
      <c r="BM28" s="496"/>
      <c r="BN28" s="496"/>
      <c r="BO28" s="496"/>
      <c r="BP28" s="496"/>
      <c r="BQ28" s="496"/>
      <c r="BR28" s="496"/>
    </row>
    <row r="29" spans="3:70" ht="20.100000000000001" customHeight="1" x14ac:dyDescent="0.2">
      <c r="C29" s="615" t="s">
        <v>291</v>
      </c>
      <c r="D29" s="616"/>
      <c r="E29" s="617"/>
      <c r="F29" s="618">
        <v>22</v>
      </c>
      <c r="G29" s="619"/>
      <c r="H29" s="620">
        <v>880</v>
      </c>
      <c r="I29" s="621"/>
      <c r="J29" s="618">
        <v>30</v>
      </c>
      <c r="K29" s="619"/>
      <c r="L29" s="620">
        <v>1200</v>
      </c>
      <c r="M29" s="665"/>
      <c r="N29" s="671"/>
      <c r="O29" s="672"/>
      <c r="P29" s="673"/>
      <c r="Q29" s="358"/>
      <c r="R29" s="359"/>
      <c r="S29" s="308"/>
      <c r="T29" s="360"/>
      <c r="U29" s="358"/>
      <c r="V29" s="359"/>
      <c r="W29" s="308"/>
      <c r="X29" s="361"/>
      <c r="Y29" s="340"/>
      <c r="Z29" s="341"/>
      <c r="AA29" s="341"/>
      <c r="AB29" s="342"/>
      <c r="AC29" s="343"/>
      <c r="AD29" s="344"/>
      <c r="AE29" s="247" t="s">
        <v>21</v>
      </c>
      <c r="AF29" s="343"/>
      <c r="AG29" s="344"/>
      <c r="AH29" s="279" t="s">
        <v>21</v>
      </c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496"/>
      <c r="BJ29" s="496"/>
      <c r="BK29" s="496"/>
      <c r="BL29" s="496"/>
      <c r="BM29" s="496"/>
      <c r="BN29" s="496"/>
      <c r="BO29" s="496"/>
      <c r="BP29" s="496"/>
      <c r="BQ29" s="496"/>
      <c r="BR29" s="496"/>
    </row>
    <row r="30" spans="3:70" ht="20.100000000000001" customHeight="1" x14ac:dyDescent="0.2">
      <c r="C30" s="622" t="s">
        <v>292</v>
      </c>
      <c r="D30" s="623"/>
      <c r="E30" s="624"/>
      <c r="F30" s="345">
        <v>110</v>
      </c>
      <c r="G30" s="346"/>
      <c r="H30" s="347">
        <v>5000</v>
      </c>
      <c r="I30" s="348"/>
      <c r="J30" s="345">
        <v>150</v>
      </c>
      <c r="K30" s="346"/>
      <c r="L30" s="347">
        <v>9000</v>
      </c>
      <c r="M30" s="349"/>
      <c r="N30" s="350"/>
      <c r="O30" s="351"/>
      <c r="P30" s="352"/>
      <c r="Q30" s="358"/>
      <c r="R30" s="359"/>
      <c r="S30" s="308"/>
      <c r="T30" s="360"/>
      <c r="U30" s="358"/>
      <c r="V30" s="359"/>
      <c r="W30" s="308"/>
      <c r="X30" s="361"/>
      <c r="Y30" s="340"/>
      <c r="Z30" s="341"/>
      <c r="AA30" s="341"/>
      <c r="AB30" s="342"/>
      <c r="AC30" s="343"/>
      <c r="AD30" s="344"/>
      <c r="AE30" s="247" t="s">
        <v>21</v>
      </c>
      <c r="AF30" s="343"/>
      <c r="AG30" s="344"/>
      <c r="AH30" s="279" t="s">
        <v>21</v>
      </c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496"/>
      <c r="BJ30" s="496"/>
      <c r="BK30" s="496"/>
      <c r="BL30" s="496"/>
      <c r="BM30" s="496"/>
      <c r="BN30" s="496"/>
      <c r="BO30" s="496"/>
      <c r="BP30" s="576"/>
      <c r="BQ30" s="576"/>
      <c r="BR30" s="576"/>
    </row>
    <row r="31" spans="3:70" s="92" customFormat="1" ht="20.100000000000001" customHeight="1" thickBot="1" x14ac:dyDescent="0.25">
      <c r="C31" s="635" t="s">
        <v>293</v>
      </c>
      <c r="D31" s="636"/>
      <c r="E31" s="637"/>
      <c r="F31" s="648">
        <v>200</v>
      </c>
      <c r="G31" s="649"/>
      <c r="H31" s="658">
        <v>60000</v>
      </c>
      <c r="I31" s="664"/>
      <c r="J31" s="648">
        <v>300</v>
      </c>
      <c r="K31" s="649"/>
      <c r="L31" s="658">
        <v>90000</v>
      </c>
      <c r="M31" s="659"/>
      <c r="N31" s="82"/>
      <c r="O31" s="90"/>
      <c r="P31" s="117"/>
      <c r="Q31" s="95"/>
      <c r="R31" s="96"/>
      <c r="S31" s="87"/>
      <c r="T31" s="94"/>
      <c r="U31" s="95"/>
      <c r="V31" s="96"/>
      <c r="W31" s="87"/>
      <c r="X31" s="88"/>
      <c r="Y31" s="340"/>
      <c r="Z31" s="341"/>
      <c r="AA31" s="341"/>
      <c r="AB31" s="342"/>
      <c r="AC31" s="343"/>
      <c r="AD31" s="344"/>
      <c r="AE31" s="247" t="s">
        <v>21</v>
      </c>
      <c r="AF31" s="343"/>
      <c r="AG31" s="344"/>
      <c r="AH31" s="279" t="s">
        <v>21</v>
      </c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81"/>
      <c r="BJ31" s="81"/>
      <c r="BK31" s="81"/>
      <c r="BL31" s="81"/>
      <c r="BM31" s="81"/>
      <c r="BN31" s="81"/>
      <c r="BO31" s="81"/>
      <c r="BP31" s="91"/>
      <c r="BQ31" s="91"/>
      <c r="BR31" s="91"/>
    </row>
    <row r="32" spans="3:70" ht="20.100000000000001" customHeight="1" thickBot="1" x14ac:dyDescent="0.25">
      <c r="C32" s="635" t="s">
        <v>284</v>
      </c>
      <c r="D32" s="636"/>
      <c r="E32" s="637"/>
      <c r="F32" s="648">
        <v>100</v>
      </c>
      <c r="G32" s="649"/>
      <c r="H32" s="658">
        <v>4900</v>
      </c>
      <c r="I32" s="664"/>
      <c r="J32" s="648">
        <v>150</v>
      </c>
      <c r="K32" s="649"/>
      <c r="L32" s="658">
        <v>7400</v>
      </c>
      <c r="M32" s="659"/>
      <c r="N32" s="492"/>
      <c r="O32" s="493"/>
      <c r="P32" s="683"/>
      <c r="Q32" s="358"/>
      <c r="R32" s="359"/>
      <c r="S32" s="308"/>
      <c r="T32" s="360"/>
      <c r="U32" s="358"/>
      <c r="V32" s="359"/>
      <c r="W32" s="308"/>
      <c r="X32" s="361"/>
      <c r="Y32" s="340"/>
      <c r="Z32" s="341"/>
      <c r="AA32" s="341"/>
      <c r="AB32" s="342"/>
      <c r="AC32" s="343">
        <f>SUM(AC26:AD31)</f>
        <v>0</v>
      </c>
      <c r="AD32" s="344"/>
      <c r="AE32" s="247" t="s">
        <v>21</v>
      </c>
      <c r="AF32" s="343">
        <f>SUM(AF26:AG31)</f>
        <v>0</v>
      </c>
      <c r="AG32" s="344"/>
      <c r="AH32" s="281" t="s">
        <v>21</v>
      </c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12"/>
      <c r="BJ32" s="12"/>
      <c r="BK32" s="12"/>
      <c r="BL32" s="12"/>
      <c r="BM32" s="573"/>
      <c r="BN32" s="573"/>
      <c r="BO32" s="573"/>
      <c r="BP32" s="573"/>
      <c r="BQ32" s="573"/>
      <c r="BR32" s="573"/>
    </row>
    <row r="33" spans="2:70" s="27" customFormat="1" ht="21.75" customHeight="1" thickBot="1" x14ac:dyDescent="0.25">
      <c r="C33" s="634" t="s">
        <v>170</v>
      </c>
      <c r="D33" s="634"/>
      <c r="E33" s="634"/>
      <c r="F33" s="634">
        <v>630</v>
      </c>
      <c r="G33" s="634"/>
      <c r="H33" s="55"/>
      <c r="I33" s="55"/>
      <c r="J33" s="634">
        <v>900</v>
      </c>
      <c r="K33" s="63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340" t="s">
        <v>285</v>
      </c>
      <c r="Z33" s="341"/>
      <c r="AA33" s="341"/>
      <c r="AB33" s="342"/>
      <c r="AC33" s="343">
        <f>SUM(AC27:AD32)</f>
        <v>0</v>
      </c>
      <c r="AD33" s="344"/>
      <c r="AE33" s="247" t="s">
        <v>21</v>
      </c>
      <c r="AF33" s="343">
        <f>SUM(AF27:AG32)</f>
        <v>0</v>
      </c>
      <c r="AG33" s="344"/>
      <c r="AH33" s="280" t="s">
        <v>21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573"/>
      <c r="BN33" s="573"/>
      <c r="BO33" s="573"/>
      <c r="BP33" s="573"/>
      <c r="BQ33" s="573"/>
      <c r="BR33" s="573"/>
    </row>
    <row r="34" spans="2:70" s="191" customFormat="1" ht="11.25" customHeight="1" x14ac:dyDescent="0.2">
      <c r="C34" s="193"/>
      <c r="D34" s="193"/>
      <c r="E34" s="193"/>
      <c r="F34" s="193"/>
      <c r="G34" s="193"/>
      <c r="H34" s="12"/>
      <c r="I34" s="12"/>
      <c r="J34" s="193"/>
      <c r="K34" s="193"/>
      <c r="L34" s="12"/>
      <c r="M34" s="12"/>
      <c r="N34" s="12"/>
      <c r="O34" s="12"/>
      <c r="P34" s="12"/>
      <c r="Q34" s="12"/>
      <c r="R34" s="397" t="s">
        <v>247</v>
      </c>
      <c r="S34" s="397"/>
      <c r="T34" s="12"/>
      <c r="U34" s="12"/>
      <c r="V34" s="12"/>
      <c r="W34" s="12"/>
      <c r="X34" s="12"/>
      <c r="Y34" s="55"/>
      <c r="Z34" s="55"/>
      <c r="AA34" s="55"/>
      <c r="AB34" s="55"/>
      <c r="AC34" s="477"/>
      <c r="AD34" s="477"/>
      <c r="AE34" s="118"/>
      <c r="AF34" s="477"/>
      <c r="AG34" s="477"/>
      <c r="AH34" s="56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96"/>
      <c r="BN34" s="196"/>
      <c r="BO34" s="196"/>
      <c r="BP34" s="196"/>
      <c r="BQ34" s="196"/>
      <c r="BR34" s="196"/>
    </row>
    <row r="35" spans="2:70" s="27" customFormat="1" ht="9" customHeight="1" thickBot="1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208"/>
      <c r="AD35" s="208"/>
      <c r="AE35" s="209"/>
      <c r="AF35" s="208"/>
      <c r="AG35" s="208"/>
      <c r="AH35" s="196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573"/>
      <c r="BN35" s="573"/>
      <c r="BO35" s="573"/>
      <c r="BP35" s="573"/>
      <c r="BQ35" s="573"/>
      <c r="BR35" s="573"/>
    </row>
    <row r="36" spans="2:70" ht="20.100000000000001" customHeight="1" thickBot="1" x14ac:dyDescent="0.25">
      <c r="C36" s="660" t="s">
        <v>267</v>
      </c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6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573"/>
      <c r="BN36" s="573"/>
      <c r="BO36" s="573"/>
      <c r="BP36" s="573"/>
      <c r="BQ36" s="573"/>
      <c r="BR36" s="573"/>
    </row>
    <row r="37" spans="2:70" ht="20.100000000000001" customHeight="1" x14ac:dyDescent="0.2">
      <c r="C37" s="414" t="s">
        <v>221</v>
      </c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6"/>
      <c r="S37" s="630" t="s">
        <v>177</v>
      </c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  <c r="AF37" s="631"/>
      <c r="AG37" s="631"/>
      <c r="AH37" s="632"/>
    </row>
    <row r="38" spans="2:70" ht="20.100000000000001" customHeight="1" x14ac:dyDescent="0.2">
      <c r="C38" s="326" t="s">
        <v>14</v>
      </c>
      <c r="D38" s="327"/>
      <c r="E38" s="328"/>
      <c r="F38" s="332" t="s">
        <v>6</v>
      </c>
      <c r="G38" s="327"/>
      <c r="H38" s="327"/>
      <c r="I38" s="328"/>
      <c r="J38" s="639" t="s">
        <v>7</v>
      </c>
      <c r="K38" s="332" t="s">
        <v>73</v>
      </c>
      <c r="L38" s="327"/>
      <c r="M38" s="327"/>
      <c r="N38" s="328"/>
      <c r="O38" s="332" t="s">
        <v>260</v>
      </c>
      <c r="P38" s="327"/>
      <c r="Q38" s="327"/>
      <c r="R38" s="644"/>
      <c r="S38" s="326" t="s">
        <v>16</v>
      </c>
      <c r="T38" s="327"/>
      <c r="U38" s="327"/>
      <c r="V38" s="591"/>
      <c r="W38" s="656" t="s">
        <v>6</v>
      </c>
      <c r="X38" s="451"/>
      <c r="Y38" s="451"/>
      <c r="Z38" s="452"/>
      <c r="AA38" s="290" t="s">
        <v>15</v>
      </c>
      <c r="AB38" s="291"/>
      <c r="AC38" s="291"/>
      <c r="AD38" s="291"/>
      <c r="AE38" s="291"/>
      <c r="AF38" s="291"/>
      <c r="AG38" s="291"/>
      <c r="AH38" s="302"/>
    </row>
    <row r="39" spans="2:70" s="27" customFormat="1" ht="15.75" customHeight="1" x14ac:dyDescent="0.2">
      <c r="C39" s="495"/>
      <c r="D39" s="496"/>
      <c r="E39" s="650"/>
      <c r="F39" s="638" t="s">
        <v>8</v>
      </c>
      <c r="G39" s="638"/>
      <c r="H39" s="638" t="s">
        <v>9</v>
      </c>
      <c r="I39" s="638"/>
      <c r="J39" s="640"/>
      <c r="K39" s="645"/>
      <c r="L39" s="496"/>
      <c r="M39" s="496"/>
      <c r="N39" s="650"/>
      <c r="O39" s="645"/>
      <c r="P39" s="496"/>
      <c r="Q39" s="496"/>
      <c r="R39" s="646"/>
      <c r="S39" s="495"/>
      <c r="T39" s="496"/>
      <c r="U39" s="496"/>
      <c r="V39" s="496"/>
      <c r="W39" s="638" t="s">
        <v>8</v>
      </c>
      <c r="X39" s="638"/>
      <c r="Y39" s="332" t="s">
        <v>286</v>
      </c>
      <c r="Z39" s="328"/>
      <c r="AA39" s="290" t="s">
        <v>68</v>
      </c>
      <c r="AB39" s="291"/>
      <c r="AC39" s="291"/>
      <c r="AD39" s="292"/>
      <c r="AE39" s="290" t="s">
        <v>91</v>
      </c>
      <c r="AF39" s="291"/>
      <c r="AG39" s="277">
        <v>9</v>
      </c>
      <c r="AH39" s="71" t="s">
        <v>88</v>
      </c>
    </row>
    <row r="40" spans="2:70" ht="15" customHeight="1" x14ac:dyDescent="0.2">
      <c r="C40" s="329"/>
      <c r="D40" s="330"/>
      <c r="E40" s="331"/>
      <c r="F40" s="638"/>
      <c r="G40" s="638"/>
      <c r="H40" s="638"/>
      <c r="I40" s="638"/>
      <c r="J40" s="641"/>
      <c r="K40" s="581"/>
      <c r="L40" s="582"/>
      <c r="M40" s="582"/>
      <c r="N40" s="651"/>
      <c r="O40" s="581"/>
      <c r="P40" s="582"/>
      <c r="Q40" s="582"/>
      <c r="R40" s="647"/>
      <c r="S40" s="329"/>
      <c r="T40" s="330"/>
      <c r="U40" s="330"/>
      <c r="V40" s="330"/>
      <c r="W40" s="638"/>
      <c r="X40" s="638"/>
      <c r="Y40" s="333"/>
      <c r="Z40" s="331"/>
      <c r="AA40" s="642" t="s">
        <v>69</v>
      </c>
      <c r="AB40" s="643"/>
      <c r="AC40" s="304" t="s">
        <v>70</v>
      </c>
      <c r="AD40" s="305"/>
      <c r="AE40" s="642" t="s">
        <v>69</v>
      </c>
      <c r="AF40" s="643"/>
      <c r="AG40" s="304" t="s">
        <v>70</v>
      </c>
      <c r="AH40" s="666"/>
    </row>
    <row r="41" spans="2:70" ht="20.100000000000001" customHeight="1" x14ac:dyDescent="0.2">
      <c r="C41" s="326" t="s">
        <v>10</v>
      </c>
      <c r="D41" s="327"/>
      <c r="E41" s="591"/>
      <c r="F41" s="652" t="s">
        <v>92</v>
      </c>
      <c r="G41" s="653"/>
      <c r="H41" s="652" t="s">
        <v>328</v>
      </c>
      <c r="I41" s="421"/>
      <c r="J41" s="25" t="s">
        <v>94</v>
      </c>
      <c r="K41" s="324">
        <v>80</v>
      </c>
      <c r="L41" s="657"/>
      <c r="M41" s="657"/>
      <c r="N41" s="373"/>
      <c r="O41" s="324">
        <v>80</v>
      </c>
      <c r="P41" s="657"/>
      <c r="Q41" s="657"/>
      <c r="R41" s="307"/>
      <c r="S41" s="391" t="s">
        <v>329</v>
      </c>
      <c r="T41" s="392"/>
      <c r="U41" s="392"/>
      <c r="V41" s="309"/>
      <c r="W41" s="308" t="s">
        <v>330</v>
      </c>
      <c r="X41" s="309"/>
      <c r="Y41" s="310" t="s">
        <v>328</v>
      </c>
      <c r="Z41" s="311"/>
      <c r="AA41" s="324">
        <v>1</v>
      </c>
      <c r="AB41" s="325"/>
      <c r="AC41" s="306">
        <v>150</v>
      </c>
      <c r="AD41" s="373"/>
      <c r="AE41" s="324">
        <v>1</v>
      </c>
      <c r="AF41" s="325"/>
      <c r="AG41" s="306">
        <v>150</v>
      </c>
      <c r="AH41" s="307"/>
    </row>
    <row r="42" spans="2:70" s="26" customFormat="1" ht="20.100000000000001" customHeight="1" x14ac:dyDescent="0.2">
      <c r="B42" s="27"/>
      <c r="C42" s="495"/>
      <c r="D42" s="496"/>
      <c r="E42" s="663"/>
      <c r="F42" s="654"/>
      <c r="G42" s="655"/>
      <c r="H42" s="654"/>
      <c r="I42" s="423"/>
      <c r="J42" s="25" t="s">
        <v>95</v>
      </c>
      <c r="K42" s="324">
        <v>150</v>
      </c>
      <c r="L42" s="657"/>
      <c r="M42" s="657"/>
      <c r="N42" s="373"/>
      <c r="O42" s="324">
        <v>150</v>
      </c>
      <c r="P42" s="657"/>
      <c r="Q42" s="657"/>
      <c r="R42" s="307"/>
      <c r="S42" s="391" t="s">
        <v>331</v>
      </c>
      <c r="T42" s="392"/>
      <c r="U42" s="392"/>
      <c r="V42" s="309"/>
      <c r="W42" s="308" t="s">
        <v>330</v>
      </c>
      <c r="X42" s="309"/>
      <c r="Y42" s="310" t="s">
        <v>328</v>
      </c>
      <c r="Z42" s="311"/>
      <c r="AA42" s="324">
        <v>1</v>
      </c>
      <c r="AB42" s="325"/>
      <c r="AC42" s="306">
        <v>130</v>
      </c>
      <c r="AD42" s="373"/>
      <c r="AE42" s="324">
        <v>1</v>
      </c>
      <c r="AF42" s="325"/>
      <c r="AG42" s="306">
        <v>130</v>
      </c>
      <c r="AH42" s="307"/>
    </row>
    <row r="43" spans="2:70" s="26" customFormat="1" ht="20.100000000000001" customHeight="1" x14ac:dyDescent="0.2">
      <c r="B43" s="27"/>
      <c r="C43" s="693" t="s">
        <v>11</v>
      </c>
      <c r="D43" s="599"/>
      <c r="E43" s="600"/>
      <c r="F43" s="652" t="s">
        <v>92</v>
      </c>
      <c r="G43" s="653"/>
      <c r="H43" s="652" t="s">
        <v>328</v>
      </c>
      <c r="I43" s="421"/>
      <c r="J43" s="25" t="s">
        <v>94</v>
      </c>
      <c r="K43" s="324">
        <v>30</v>
      </c>
      <c r="L43" s="657"/>
      <c r="M43" s="657"/>
      <c r="N43" s="373"/>
      <c r="O43" s="324">
        <v>70</v>
      </c>
      <c r="P43" s="657"/>
      <c r="Q43" s="657"/>
      <c r="R43" s="307"/>
      <c r="S43" s="391"/>
      <c r="T43" s="392"/>
      <c r="U43" s="392"/>
      <c r="V43" s="309"/>
      <c r="W43" s="308"/>
      <c r="X43" s="309"/>
      <c r="Y43" s="308"/>
      <c r="Z43" s="309"/>
      <c r="AA43" s="324"/>
      <c r="AB43" s="325"/>
      <c r="AC43" s="306"/>
      <c r="AD43" s="373"/>
      <c r="AE43" s="324"/>
      <c r="AF43" s="325"/>
      <c r="AG43" s="306"/>
      <c r="AH43" s="307"/>
    </row>
    <row r="44" spans="2:70" ht="20.100000000000001" customHeight="1" x14ac:dyDescent="0.2">
      <c r="C44" s="329"/>
      <c r="D44" s="330"/>
      <c r="E44" s="601"/>
      <c r="F44" s="667"/>
      <c r="G44" s="668"/>
      <c r="H44" s="679"/>
      <c r="I44" s="680"/>
      <c r="J44" s="25" t="s">
        <v>95</v>
      </c>
      <c r="K44" s="324">
        <v>50</v>
      </c>
      <c r="L44" s="657"/>
      <c r="M44" s="657"/>
      <c r="N44" s="373"/>
      <c r="O44" s="324">
        <v>150</v>
      </c>
      <c r="P44" s="657"/>
      <c r="Q44" s="657"/>
      <c r="R44" s="307"/>
      <c r="S44" s="391"/>
      <c r="T44" s="392"/>
      <c r="U44" s="392"/>
      <c r="V44" s="309"/>
      <c r="W44" s="308"/>
      <c r="X44" s="309"/>
      <c r="Y44" s="308"/>
      <c r="Z44" s="309"/>
      <c r="AA44" s="324"/>
      <c r="AB44" s="325"/>
      <c r="AC44" s="306"/>
      <c r="AD44" s="373"/>
      <c r="AE44" s="324"/>
      <c r="AF44" s="325"/>
      <c r="AG44" s="306"/>
      <c r="AH44" s="307"/>
    </row>
    <row r="45" spans="2:70" s="26" customFormat="1" ht="20.100000000000001" customHeight="1" x14ac:dyDescent="0.2">
      <c r="B45" s="27"/>
      <c r="C45" s="326" t="s">
        <v>96</v>
      </c>
      <c r="D45" s="327"/>
      <c r="E45" s="327"/>
      <c r="F45" s="652" t="s">
        <v>92</v>
      </c>
      <c r="G45" s="653"/>
      <c r="H45" s="669"/>
      <c r="I45" s="670"/>
      <c r="J45" s="25" t="s">
        <v>94</v>
      </c>
      <c r="K45" s="674"/>
      <c r="L45" s="672"/>
      <c r="M45" s="672"/>
      <c r="N45" s="359"/>
      <c r="O45" s="674"/>
      <c r="P45" s="672"/>
      <c r="Q45" s="672"/>
      <c r="R45" s="675"/>
      <c r="S45" s="391"/>
      <c r="T45" s="392"/>
      <c r="U45" s="392"/>
      <c r="V45" s="309"/>
      <c r="W45" s="10"/>
      <c r="X45" s="11"/>
      <c r="Y45" s="308"/>
      <c r="Z45" s="309"/>
      <c r="AA45" s="324"/>
      <c r="AB45" s="325"/>
      <c r="AC45" s="306"/>
      <c r="AD45" s="373"/>
      <c r="AE45" s="324"/>
      <c r="AF45" s="325"/>
      <c r="AG45" s="306"/>
      <c r="AH45" s="307"/>
    </row>
    <row r="46" spans="2:70" s="26" customFormat="1" ht="20.100000000000001" customHeight="1" x14ac:dyDescent="0.2">
      <c r="B46" s="27"/>
      <c r="C46" s="495"/>
      <c r="D46" s="496"/>
      <c r="E46" s="496"/>
      <c r="F46" s="667"/>
      <c r="G46" s="668"/>
      <c r="H46" s="358"/>
      <c r="I46" s="359"/>
      <c r="J46" s="47" t="s">
        <v>265</v>
      </c>
      <c r="K46" s="308"/>
      <c r="L46" s="392"/>
      <c r="M46" s="392"/>
      <c r="N46" s="309"/>
      <c r="O46" s="308"/>
      <c r="P46" s="392"/>
      <c r="Q46" s="392"/>
      <c r="R46" s="361"/>
      <c r="S46" s="350"/>
      <c r="T46" s="351"/>
      <c r="U46" s="351"/>
      <c r="V46" s="694"/>
      <c r="W46" s="10"/>
      <c r="X46" s="11"/>
      <c r="Y46" s="10"/>
      <c r="Z46" s="11"/>
      <c r="AA46" s="324"/>
      <c r="AB46" s="325"/>
      <c r="AC46" s="306"/>
      <c r="AD46" s="373"/>
      <c r="AE46" s="324"/>
      <c r="AF46" s="325"/>
      <c r="AG46" s="306"/>
      <c r="AH46" s="307"/>
    </row>
    <row r="47" spans="2:70" ht="20.100000000000001" customHeight="1" thickBot="1" x14ac:dyDescent="0.25">
      <c r="C47" s="478" t="s">
        <v>71</v>
      </c>
      <c r="D47" s="479"/>
      <c r="E47" s="479"/>
      <c r="F47" s="479"/>
      <c r="G47" s="479"/>
      <c r="H47" s="479"/>
      <c r="I47" s="479"/>
      <c r="J47" s="480"/>
      <c r="K47" s="481">
        <f>SUM(K41:N46)</f>
        <v>310</v>
      </c>
      <c r="L47" s="482"/>
      <c r="M47" s="482"/>
      <c r="N47" s="483"/>
      <c r="O47" s="481">
        <f>SUM(O41:R46)</f>
        <v>450</v>
      </c>
      <c r="P47" s="482"/>
      <c r="Q47" s="482"/>
      <c r="R47" s="484"/>
      <c r="S47" s="492" t="s">
        <v>71</v>
      </c>
      <c r="T47" s="493"/>
      <c r="U47" s="493"/>
      <c r="V47" s="493"/>
      <c r="W47" s="493"/>
      <c r="X47" s="493"/>
      <c r="Y47" s="493"/>
      <c r="Z47" s="494"/>
      <c r="AA47" s="489">
        <v>2</v>
      </c>
      <c r="AB47" s="490"/>
      <c r="AC47" s="487">
        <v>280</v>
      </c>
      <c r="AD47" s="488"/>
      <c r="AE47" s="489">
        <v>2</v>
      </c>
      <c r="AF47" s="490"/>
      <c r="AG47" s="487">
        <v>280</v>
      </c>
      <c r="AH47" s="491"/>
    </row>
    <row r="48" spans="2:70" ht="20.100000000000001" customHeight="1" x14ac:dyDescent="0.2">
      <c r="C48" s="414" t="s">
        <v>31</v>
      </c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6"/>
      <c r="S48" s="485" t="s">
        <v>62</v>
      </c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486"/>
    </row>
    <row r="49" spans="3:34" ht="20.100000000000001" customHeight="1" x14ac:dyDescent="0.2">
      <c r="C49" s="578" t="s">
        <v>339</v>
      </c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4"/>
      <c r="S49" s="267" t="s">
        <v>275</v>
      </c>
      <c r="T49" s="265"/>
      <c r="U49" s="393" t="s">
        <v>338</v>
      </c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</row>
    <row r="50" spans="3:34" s="27" customFormat="1" ht="20.100000000000001" customHeight="1" x14ac:dyDescent="0.2">
      <c r="C50" s="463" t="s">
        <v>332</v>
      </c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6"/>
      <c r="S50" s="268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2"/>
    </row>
    <row r="51" spans="3:34" ht="20.100000000000001" customHeight="1" x14ac:dyDescent="0.2">
      <c r="C51" s="463" t="s">
        <v>340</v>
      </c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6"/>
      <c r="S51" s="268" t="s">
        <v>274</v>
      </c>
      <c r="T51" s="261"/>
      <c r="U51" s="395" t="s">
        <v>337</v>
      </c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6"/>
    </row>
    <row r="52" spans="3:34" ht="20.100000000000001" customHeight="1" thickBot="1" x14ac:dyDescent="0.25">
      <c r="C52" s="294" t="s">
        <v>333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6"/>
      <c r="S52" s="269"/>
      <c r="T52" s="259"/>
      <c r="U52" s="259"/>
      <c r="V52" s="259"/>
      <c r="W52" s="259"/>
      <c r="X52" s="259"/>
      <c r="Y52" s="261"/>
      <c r="Z52" s="261"/>
      <c r="AA52" s="261"/>
      <c r="AB52" s="261"/>
      <c r="AC52" s="261"/>
      <c r="AD52" s="261"/>
      <c r="AE52" s="261"/>
      <c r="AF52" s="261"/>
      <c r="AG52" s="261"/>
      <c r="AH52" s="262"/>
    </row>
    <row r="53" spans="3:34" ht="20.100000000000001" customHeight="1" x14ac:dyDescent="0.2">
      <c r="C53" s="446" t="s">
        <v>63</v>
      </c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8"/>
      <c r="S53" s="414" t="s">
        <v>60</v>
      </c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6"/>
    </row>
    <row r="54" spans="3:34" ht="20.100000000000001" customHeight="1" x14ac:dyDescent="0.2">
      <c r="C54" s="578" t="s">
        <v>341</v>
      </c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4"/>
      <c r="S54" s="267" t="s">
        <v>275</v>
      </c>
      <c r="T54" s="265"/>
      <c r="U54" s="393" t="s">
        <v>335</v>
      </c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4"/>
    </row>
    <row r="55" spans="3:34" ht="20.100000000000001" customHeight="1" x14ac:dyDescent="0.2">
      <c r="C55" s="463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6"/>
      <c r="S55" s="268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2"/>
    </row>
    <row r="56" spans="3:34" ht="20.100000000000001" customHeight="1" x14ac:dyDescent="0.2">
      <c r="C56" s="463" t="s">
        <v>342</v>
      </c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6"/>
      <c r="S56" s="268" t="s">
        <v>86</v>
      </c>
      <c r="T56" s="261"/>
      <c r="U56" s="395" t="s">
        <v>336</v>
      </c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6"/>
    </row>
    <row r="57" spans="3:34" ht="20.100000000000001" customHeight="1" thickBot="1" x14ac:dyDescent="0.25">
      <c r="C57" s="294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6"/>
      <c r="S57" s="26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60"/>
    </row>
    <row r="58" spans="3:34" s="27" customFormat="1" ht="8.2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9"/>
      <c r="T58" s="29"/>
      <c r="U58" s="29"/>
      <c r="V58" s="29"/>
      <c r="W58" s="29"/>
      <c r="X58" s="29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</row>
    <row r="59" spans="3:34" s="27" customFormat="1" ht="20.100000000000001" customHeight="1" x14ac:dyDescent="0.2">
      <c r="C59" s="300" t="s">
        <v>34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</row>
    <row r="60" spans="3:34" s="27" customFormat="1" ht="20.100000000000001" customHeight="1" x14ac:dyDescent="0.2">
      <c r="C60" s="297" t="s">
        <v>176</v>
      </c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9"/>
      <c r="U60" s="297" t="s">
        <v>41</v>
      </c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9"/>
    </row>
    <row r="61" spans="3:34" s="27" customFormat="1" ht="20.100000000000001" customHeight="1" x14ac:dyDescent="0.2">
      <c r="C61" s="332" t="s">
        <v>35</v>
      </c>
      <c r="D61" s="327"/>
      <c r="E61" s="327"/>
      <c r="F61" s="591"/>
      <c r="G61" s="590" t="s">
        <v>36</v>
      </c>
      <c r="H61" s="590" t="s">
        <v>37</v>
      </c>
      <c r="I61" s="584" t="s">
        <v>38</v>
      </c>
      <c r="J61" s="585"/>
      <c r="K61" s="590" t="s">
        <v>4</v>
      </c>
      <c r="L61" s="327"/>
      <c r="M61" s="327"/>
      <c r="N61" s="327"/>
      <c r="O61" s="591"/>
      <c r="P61" s="681" t="s">
        <v>97</v>
      </c>
      <c r="Q61" s="682"/>
      <c r="R61" s="682">
        <f>+AG39</f>
        <v>9</v>
      </c>
      <c r="S61" s="682"/>
      <c r="T61" s="73" t="s">
        <v>88</v>
      </c>
      <c r="U61" s="581" t="s">
        <v>42</v>
      </c>
      <c r="V61" s="582"/>
      <c r="W61" s="582"/>
      <c r="X61" s="583"/>
      <c r="Y61" s="602" t="s">
        <v>43</v>
      </c>
      <c r="Z61" s="603"/>
      <c r="AA61" s="464" t="s">
        <v>44</v>
      </c>
      <c r="AB61" s="465"/>
      <c r="AC61" s="286" t="s">
        <v>312</v>
      </c>
      <c r="AD61" s="275" t="s">
        <v>45</v>
      </c>
      <c r="AE61" s="464" t="s">
        <v>46</v>
      </c>
      <c r="AF61" s="465"/>
      <c r="AG61" s="286" t="s">
        <v>312</v>
      </c>
      <c r="AH61" s="275" t="s">
        <v>45</v>
      </c>
    </row>
    <row r="62" spans="3:34" s="27" customFormat="1" ht="20.100000000000001" customHeight="1" x14ac:dyDescent="0.2">
      <c r="C62" s="645"/>
      <c r="D62" s="496"/>
      <c r="E62" s="496"/>
      <c r="F62" s="663"/>
      <c r="G62" s="676"/>
      <c r="H62" s="676"/>
      <c r="I62" s="586"/>
      <c r="J62" s="587"/>
      <c r="K62" s="293" t="s">
        <v>39</v>
      </c>
      <c r="L62" s="293"/>
      <c r="M62" s="476" t="s">
        <v>40</v>
      </c>
      <c r="N62" s="371" t="s">
        <v>74</v>
      </c>
      <c r="O62" s="372"/>
      <c r="P62" s="293" t="s">
        <v>39</v>
      </c>
      <c r="Q62" s="293"/>
      <c r="R62" s="476" t="s">
        <v>40</v>
      </c>
      <c r="S62" s="371" t="s">
        <v>74</v>
      </c>
      <c r="T62" s="372"/>
      <c r="U62" s="598" t="s">
        <v>47</v>
      </c>
      <c r="V62" s="599"/>
      <c r="W62" s="599"/>
      <c r="X62" s="600"/>
      <c r="Y62" s="592" t="s">
        <v>43</v>
      </c>
      <c r="Z62" s="593"/>
      <c r="AA62" s="594" t="s">
        <v>44</v>
      </c>
      <c r="AB62" s="595"/>
      <c r="AC62" s="271">
        <v>1</v>
      </c>
      <c r="AD62" s="276" t="s">
        <v>45</v>
      </c>
      <c r="AE62" s="594" t="s">
        <v>46</v>
      </c>
      <c r="AF62" s="595"/>
      <c r="AG62" s="271">
        <v>2</v>
      </c>
      <c r="AH62" s="276" t="s">
        <v>45</v>
      </c>
    </row>
    <row r="63" spans="3:34" s="27" customFormat="1" ht="20.100000000000001" customHeight="1" x14ac:dyDescent="0.2">
      <c r="C63" s="581"/>
      <c r="D63" s="582"/>
      <c r="E63" s="582"/>
      <c r="F63" s="583"/>
      <c r="G63" s="676"/>
      <c r="H63" s="676"/>
      <c r="I63" s="588"/>
      <c r="J63" s="589"/>
      <c r="K63" s="293"/>
      <c r="L63" s="293"/>
      <c r="M63" s="476"/>
      <c r="N63" s="372"/>
      <c r="O63" s="372"/>
      <c r="P63" s="293"/>
      <c r="Q63" s="293"/>
      <c r="R63" s="476"/>
      <c r="S63" s="372"/>
      <c r="T63" s="372"/>
      <c r="U63" s="333"/>
      <c r="V63" s="330"/>
      <c r="W63" s="330"/>
      <c r="X63" s="601"/>
      <c r="Y63" s="596" t="s">
        <v>48</v>
      </c>
      <c r="Z63" s="597"/>
      <c r="AA63" s="450" t="s">
        <v>44</v>
      </c>
      <c r="AB63" s="452"/>
      <c r="AC63" s="242">
        <v>100</v>
      </c>
      <c r="AD63" s="28" t="s">
        <v>45</v>
      </c>
      <c r="AE63" s="450" t="s">
        <v>46</v>
      </c>
      <c r="AF63" s="452"/>
      <c r="AG63" s="242">
        <v>200</v>
      </c>
      <c r="AH63" s="28" t="s">
        <v>45</v>
      </c>
    </row>
    <row r="64" spans="3:34" s="27" customFormat="1" ht="24.95" customHeight="1" x14ac:dyDescent="0.2">
      <c r="C64" s="460" t="str">
        <f>+Q7</f>
        <v>島田　一郎</v>
      </c>
      <c r="D64" s="461"/>
      <c r="E64" s="461"/>
      <c r="F64" s="462"/>
      <c r="G64" s="284">
        <v>61</v>
      </c>
      <c r="H64" s="284" t="s">
        <v>305</v>
      </c>
      <c r="I64" s="453" t="s">
        <v>49</v>
      </c>
      <c r="J64" s="454"/>
      <c r="K64" s="467" t="s">
        <v>306</v>
      </c>
      <c r="L64" s="468"/>
      <c r="M64" s="93" t="s">
        <v>160</v>
      </c>
      <c r="N64" s="449">
        <v>2100</v>
      </c>
      <c r="O64" s="360"/>
      <c r="P64" s="467" t="s">
        <v>306</v>
      </c>
      <c r="Q64" s="468"/>
      <c r="R64" s="93" t="s">
        <v>160</v>
      </c>
      <c r="S64" s="449">
        <v>2000</v>
      </c>
      <c r="T64" s="309"/>
      <c r="U64" s="420" t="s">
        <v>111</v>
      </c>
      <c r="V64" s="475"/>
    </row>
    <row r="65" spans="3:69" s="27" customFormat="1" ht="24.95" customHeight="1" x14ac:dyDescent="0.2">
      <c r="C65" s="450" t="s">
        <v>309</v>
      </c>
      <c r="D65" s="451"/>
      <c r="E65" s="451"/>
      <c r="F65" s="452"/>
      <c r="G65" s="287">
        <v>56</v>
      </c>
      <c r="H65" s="287" t="s">
        <v>310</v>
      </c>
      <c r="I65" s="453" t="s">
        <v>311</v>
      </c>
      <c r="J65" s="454"/>
      <c r="K65" s="467" t="s">
        <v>306</v>
      </c>
      <c r="L65" s="468"/>
      <c r="M65" s="288" t="s">
        <v>79</v>
      </c>
      <c r="N65" s="449">
        <v>2100</v>
      </c>
      <c r="O65" s="360"/>
      <c r="P65" s="467" t="s">
        <v>306</v>
      </c>
      <c r="Q65" s="468"/>
      <c r="R65" s="288" t="s">
        <v>79</v>
      </c>
      <c r="S65" s="449">
        <v>2000</v>
      </c>
      <c r="T65" s="309"/>
      <c r="U65" s="472" t="s">
        <v>110</v>
      </c>
      <c r="V65" s="473"/>
      <c r="W65" s="473"/>
      <c r="X65" s="473"/>
      <c r="Y65" s="86">
        <v>3</v>
      </c>
      <c r="Z65" s="27" t="s">
        <v>109</v>
      </c>
      <c r="AA65" s="466" t="s">
        <v>163</v>
      </c>
      <c r="AB65" s="466"/>
      <c r="AC65" s="466"/>
      <c r="AD65" s="466"/>
      <c r="AE65" s="290">
        <v>6300</v>
      </c>
      <c r="AF65" s="292"/>
      <c r="AG65" s="27" t="s">
        <v>77</v>
      </c>
    </row>
    <row r="66" spans="3:69" s="27" customFormat="1" ht="24.95" customHeight="1" x14ac:dyDescent="0.2">
      <c r="C66" s="450" t="s">
        <v>307</v>
      </c>
      <c r="D66" s="451"/>
      <c r="E66" s="451"/>
      <c r="F66" s="452"/>
      <c r="G66" s="284">
        <v>30</v>
      </c>
      <c r="H66" s="287" t="s">
        <v>271</v>
      </c>
      <c r="I66" s="453" t="s">
        <v>308</v>
      </c>
      <c r="J66" s="454"/>
      <c r="K66" s="467" t="s">
        <v>306</v>
      </c>
      <c r="L66" s="468"/>
      <c r="M66" s="285" t="s">
        <v>79</v>
      </c>
      <c r="N66" s="449">
        <v>2100</v>
      </c>
      <c r="O66" s="360"/>
      <c r="P66" s="467" t="s">
        <v>306</v>
      </c>
      <c r="Q66" s="468"/>
      <c r="R66" s="285" t="s">
        <v>79</v>
      </c>
      <c r="S66" s="449">
        <v>2000</v>
      </c>
      <c r="T66" s="309"/>
      <c r="U66" s="474" t="s">
        <v>112</v>
      </c>
      <c r="V66" s="315"/>
      <c r="Y66" s="89"/>
    </row>
    <row r="67" spans="3:69" s="27" customFormat="1" ht="24.95" customHeight="1" x14ac:dyDescent="0.2">
      <c r="C67" s="469"/>
      <c r="D67" s="470"/>
      <c r="E67" s="470"/>
      <c r="F67" s="471"/>
      <c r="G67" s="37"/>
      <c r="H67" s="37"/>
      <c r="I67" s="453"/>
      <c r="J67" s="454"/>
      <c r="K67" s="449"/>
      <c r="L67" s="360"/>
      <c r="M67" s="39"/>
      <c r="N67" s="449"/>
      <c r="O67" s="360"/>
      <c r="P67" s="449"/>
      <c r="Q67" s="360"/>
      <c r="R67" s="39"/>
      <c r="S67" s="449"/>
      <c r="T67" s="309"/>
      <c r="U67" s="472" t="s">
        <v>110</v>
      </c>
      <c r="V67" s="473"/>
      <c r="W67" s="473"/>
      <c r="X67" s="473"/>
      <c r="Y67" s="86">
        <v>3</v>
      </c>
      <c r="Z67" s="58" t="s">
        <v>109</v>
      </c>
      <c r="AA67" s="466" t="s">
        <v>163</v>
      </c>
      <c r="AB67" s="466"/>
      <c r="AC67" s="466"/>
      <c r="AD67" s="466"/>
      <c r="AE67" s="290">
        <v>6000</v>
      </c>
      <c r="AF67" s="292"/>
      <c r="AG67" s="58" t="s">
        <v>77</v>
      </c>
    </row>
    <row r="68" spans="3:69" s="191" customFormat="1" ht="20.100000000000001" customHeight="1" x14ac:dyDescent="0.2">
      <c r="C68" s="195"/>
      <c r="D68" s="195"/>
      <c r="E68" s="195"/>
      <c r="F68" s="195"/>
      <c r="G68" s="12"/>
      <c r="H68" s="12"/>
      <c r="I68" s="198"/>
      <c r="J68" s="198"/>
      <c r="K68" s="193"/>
      <c r="L68" s="193"/>
      <c r="M68" s="12"/>
      <c r="N68" s="199"/>
      <c r="O68" s="199"/>
      <c r="P68" s="193"/>
      <c r="Q68" s="193"/>
      <c r="R68" s="12"/>
      <c r="S68" s="475">
        <f>SUM(S64:T67)</f>
        <v>6000</v>
      </c>
      <c r="T68" s="475"/>
      <c r="U68" s="197"/>
      <c r="V68" s="197"/>
      <c r="W68" s="197"/>
      <c r="X68" s="197"/>
      <c r="Y68" s="27"/>
      <c r="Z68" s="27"/>
      <c r="AH68" s="27"/>
    </row>
    <row r="69" spans="3:69" s="27" customFormat="1" ht="12.75" customHeight="1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15">
        <f>SUM(N64:O67)</f>
        <v>6300</v>
      </c>
      <c r="O69" s="315"/>
      <c r="P69" s="12"/>
      <c r="Q69" s="12"/>
      <c r="R69" s="397" t="s">
        <v>248</v>
      </c>
      <c r="S69" s="397"/>
      <c r="T69" s="12"/>
      <c r="U69" s="12"/>
      <c r="Y69" s="194"/>
      <c r="Z69" s="191"/>
      <c r="AA69" s="197"/>
      <c r="AB69" s="197"/>
      <c r="AC69" s="197"/>
      <c r="AD69" s="197"/>
      <c r="AE69" s="194"/>
      <c r="AF69" s="194"/>
      <c r="AG69" s="191"/>
      <c r="AH69" s="191"/>
    </row>
    <row r="70" spans="3:69" s="27" customFormat="1" ht="7.5" customHeight="1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3:69" ht="20.100000000000001" customHeight="1" thickBot="1" x14ac:dyDescent="0.25">
      <c r="C71" s="6" t="s">
        <v>53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46"/>
      <c r="T71" s="46"/>
      <c r="U71" s="46"/>
      <c r="V71" s="29"/>
      <c r="W71" s="29"/>
      <c r="X71" s="29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</row>
    <row r="72" spans="3:69" s="27" customFormat="1" ht="24" customHeight="1" x14ac:dyDescent="0.2">
      <c r="C72" s="455" t="s">
        <v>52</v>
      </c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7"/>
      <c r="Q72" s="458" t="s">
        <v>50</v>
      </c>
      <c r="R72" s="456"/>
      <c r="S72" s="456"/>
      <c r="T72" s="456"/>
      <c r="U72" s="459"/>
      <c r="X72" s="254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3:69" s="27" customFormat="1" ht="24" customHeight="1" x14ac:dyDescent="0.2">
      <c r="C73" s="301" t="s">
        <v>276</v>
      </c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2"/>
      <c r="Q73" s="290"/>
      <c r="R73" s="291"/>
      <c r="S73" s="291"/>
      <c r="T73" s="291"/>
      <c r="U73" s="302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</row>
    <row r="74" spans="3:69" s="27" customFormat="1" ht="24" customHeight="1" x14ac:dyDescent="0.2">
      <c r="C74" s="301" t="s">
        <v>316</v>
      </c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2"/>
      <c r="Q74" s="290" t="s">
        <v>322</v>
      </c>
      <c r="R74" s="291"/>
      <c r="S74" s="291"/>
      <c r="T74" s="291"/>
      <c r="U74" s="302"/>
    </row>
    <row r="75" spans="3:69" s="27" customFormat="1" ht="24" customHeight="1" x14ac:dyDescent="0.2">
      <c r="C75" s="301" t="s">
        <v>317</v>
      </c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2"/>
      <c r="Q75" s="290" t="s">
        <v>322</v>
      </c>
      <c r="R75" s="291"/>
      <c r="S75" s="291"/>
      <c r="T75" s="291"/>
      <c r="U75" s="302"/>
      <c r="Y75" s="27" t="s">
        <v>218</v>
      </c>
    </row>
    <row r="76" spans="3:69" s="27" customFormat="1" ht="24" customHeight="1" x14ac:dyDescent="0.2">
      <c r="C76" s="301" t="s">
        <v>334</v>
      </c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2"/>
      <c r="Q76" s="290" t="s">
        <v>322</v>
      </c>
      <c r="R76" s="291"/>
      <c r="S76" s="291"/>
      <c r="T76" s="291"/>
      <c r="U76" s="302"/>
    </row>
    <row r="77" spans="3:69" s="27" customFormat="1" ht="24" customHeight="1" x14ac:dyDescent="0.2">
      <c r="C77" s="301" t="s">
        <v>325</v>
      </c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2"/>
      <c r="Q77" s="290" t="s">
        <v>322</v>
      </c>
      <c r="R77" s="291"/>
      <c r="S77" s="291"/>
      <c r="T77" s="291"/>
      <c r="U77" s="302"/>
      <c r="Z77" s="125"/>
    </row>
    <row r="78" spans="3:69" s="27" customFormat="1" ht="24" customHeight="1" x14ac:dyDescent="0.2">
      <c r="C78" s="301" t="s">
        <v>319</v>
      </c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2"/>
      <c r="Q78" s="290" t="s">
        <v>322</v>
      </c>
      <c r="R78" s="291"/>
      <c r="S78" s="291"/>
      <c r="T78" s="291"/>
      <c r="U78" s="302"/>
      <c r="Z78" s="164"/>
      <c r="AA78" s="164"/>
      <c r="AB78" s="164"/>
      <c r="AC78" s="164"/>
      <c r="AD78" s="164"/>
      <c r="AE78" s="164"/>
      <c r="AF78" s="164"/>
      <c r="AG78" s="164"/>
      <c r="AH78" s="164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46"/>
      <c r="BC78" s="46"/>
      <c r="BD78" s="46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</row>
    <row r="79" spans="3:69" s="27" customFormat="1" ht="24" customHeight="1" x14ac:dyDescent="0.2">
      <c r="C79" s="301" t="s">
        <v>320</v>
      </c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2"/>
      <c r="Q79" s="290" t="s">
        <v>322</v>
      </c>
      <c r="R79" s="291"/>
      <c r="S79" s="291"/>
      <c r="T79" s="291"/>
      <c r="U79" s="302"/>
      <c r="Z79" s="164"/>
      <c r="AA79" s="164"/>
      <c r="AB79" s="164"/>
      <c r="AC79" s="164"/>
      <c r="AD79" s="164"/>
      <c r="AE79" s="164"/>
      <c r="AF79" s="164"/>
      <c r="AG79" s="164"/>
      <c r="AH79" s="164"/>
      <c r="AL79" s="577"/>
      <c r="AM79" s="577"/>
      <c r="AN79" s="577"/>
      <c r="AO79" s="577"/>
      <c r="AP79" s="577"/>
      <c r="AQ79" s="577"/>
      <c r="AR79" s="577"/>
      <c r="AS79" s="577"/>
      <c r="AT79" s="577"/>
      <c r="AU79" s="577"/>
      <c r="AV79" s="577"/>
      <c r="AW79" s="577"/>
      <c r="AX79" s="577"/>
      <c r="AY79" s="577"/>
      <c r="AZ79" s="577"/>
      <c r="BA79" s="577"/>
      <c r="BB79" s="577"/>
      <c r="BC79" s="577"/>
      <c r="BD79" s="577"/>
    </row>
    <row r="80" spans="3:69" s="27" customFormat="1" ht="24" customHeight="1" x14ac:dyDescent="0.2">
      <c r="C80" s="301" t="s">
        <v>324</v>
      </c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2"/>
      <c r="Q80" s="290" t="s">
        <v>322</v>
      </c>
      <c r="R80" s="291"/>
      <c r="S80" s="291"/>
      <c r="T80" s="291"/>
      <c r="U80" s="302"/>
      <c r="Z80" s="164"/>
      <c r="AA80" s="164"/>
      <c r="AB80" s="164"/>
      <c r="AC80" s="164"/>
      <c r="AD80" s="164"/>
      <c r="AE80" s="164"/>
      <c r="AF80" s="164"/>
      <c r="AG80" s="164"/>
      <c r="AH80" s="16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"/>
      <c r="AX80" s="2"/>
      <c r="AY80" s="2"/>
      <c r="AZ80" s="54"/>
      <c r="BA80" s="54"/>
      <c r="BB80" s="54"/>
      <c r="BC80" s="54"/>
      <c r="BD80" s="54"/>
    </row>
    <row r="81" spans="3:69" s="27" customFormat="1" ht="24" customHeight="1" x14ac:dyDescent="0.2">
      <c r="C81" s="301" t="s">
        <v>321</v>
      </c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2"/>
      <c r="Q81" s="290" t="s">
        <v>322</v>
      </c>
      <c r="R81" s="291"/>
      <c r="S81" s="291"/>
      <c r="T81" s="291"/>
      <c r="U81" s="302"/>
      <c r="Z81" s="164"/>
      <c r="AA81" s="164"/>
      <c r="AB81" s="164"/>
      <c r="AC81" s="164"/>
      <c r="AD81" s="164"/>
      <c r="AE81" s="164"/>
      <c r="AF81" s="164"/>
      <c r="AG81" s="164"/>
      <c r="AH81" s="16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2"/>
      <c r="AX81" s="2"/>
      <c r="AY81" s="2"/>
      <c r="AZ81" s="54"/>
      <c r="BA81" s="54"/>
      <c r="BB81" s="54"/>
      <c r="BC81" s="54"/>
      <c r="BD81" s="54"/>
    </row>
    <row r="82" spans="3:69" s="27" customFormat="1" ht="24" customHeight="1" x14ac:dyDescent="0.2">
      <c r="C82" s="301" t="s">
        <v>391</v>
      </c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2"/>
      <c r="Q82" s="290" t="s">
        <v>395</v>
      </c>
      <c r="R82" s="291"/>
      <c r="S82" s="291"/>
      <c r="T82" s="291"/>
      <c r="U82" s="302"/>
      <c r="Z82" s="202"/>
      <c r="AA82" s="202"/>
      <c r="AB82" s="202"/>
      <c r="AC82" s="202"/>
      <c r="AD82" s="202"/>
      <c r="AE82" s="202"/>
      <c r="AF82" s="202"/>
      <c r="AG82" s="202"/>
      <c r="AH82" s="202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2"/>
      <c r="AX82" s="2"/>
      <c r="AY82" s="2"/>
      <c r="AZ82" s="54"/>
      <c r="BA82" s="54"/>
      <c r="BB82" s="54"/>
      <c r="BC82" s="54"/>
      <c r="BD82" s="54"/>
    </row>
    <row r="83" spans="3:69" s="27" customFormat="1" ht="24" customHeight="1" x14ac:dyDescent="0.2">
      <c r="C83" s="30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2"/>
      <c r="Q83" s="290"/>
      <c r="R83" s="291"/>
      <c r="S83" s="291"/>
      <c r="T83" s="291"/>
      <c r="U83" s="302"/>
      <c r="Z83" s="164"/>
      <c r="AA83" s="164"/>
      <c r="AB83" s="164"/>
      <c r="AC83" s="164"/>
      <c r="AD83" s="164"/>
      <c r="AE83" s="164"/>
      <c r="AF83" s="164"/>
      <c r="AG83" s="164"/>
      <c r="AH83" s="16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2"/>
      <c r="AX83" s="2"/>
      <c r="AY83" s="2"/>
      <c r="AZ83" s="54"/>
      <c r="BA83" s="54"/>
      <c r="BB83" s="54"/>
      <c r="BC83" s="54"/>
      <c r="BD83" s="54"/>
    </row>
    <row r="84" spans="3:69" s="27" customFormat="1" ht="24" customHeight="1" x14ac:dyDescent="0.2">
      <c r="C84" s="30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2"/>
      <c r="Q84" s="290"/>
      <c r="R84" s="291"/>
      <c r="S84" s="291"/>
      <c r="T84" s="291"/>
      <c r="U84" s="302"/>
      <c r="Z84" s="164"/>
      <c r="AA84" s="164"/>
      <c r="AB84" s="164"/>
      <c r="AC84" s="164"/>
      <c r="AD84" s="164"/>
      <c r="AE84" s="164"/>
      <c r="AF84" s="164"/>
      <c r="AG84" s="164"/>
      <c r="AH84" s="16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2"/>
      <c r="AX84" s="2"/>
      <c r="AY84" s="2"/>
      <c r="AZ84" s="54"/>
      <c r="BA84" s="54"/>
      <c r="BB84" s="54"/>
      <c r="BC84" s="54"/>
      <c r="BD84" s="54"/>
    </row>
    <row r="85" spans="3:69" s="27" customFormat="1" ht="24" customHeight="1" x14ac:dyDescent="0.2">
      <c r="C85" s="30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2"/>
      <c r="Q85" s="290"/>
      <c r="R85" s="291"/>
      <c r="S85" s="291"/>
      <c r="T85" s="291"/>
      <c r="U85" s="302"/>
      <c r="Z85" s="164"/>
      <c r="AA85" s="164"/>
      <c r="AB85" s="164"/>
      <c r="AC85" s="164"/>
      <c r="AD85" s="164"/>
      <c r="AE85" s="164"/>
      <c r="AF85" s="164"/>
      <c r="AG85" s="164"/>
      <c r="AH85" s="16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2"/>
      <c r="AX85" s="2"/>
      <c r="AY85" s="2"/>
      <c r="AZ85" s="54"/>
      <c r="BA85" s="54"/>
      <c r="BB85" s="54"/>
      <c r="BC85" s="54"/>
      <c r="BD85" s="54"/>
    </row>
    <row r="86" spans="3:69" s="27" customFormat="1" ht="24" customHeight="1" x14ac:dyDescent="0.2">
      <c r="C86" s="301" t="s">
        <v>277</v>
      </c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2"/>
      <c r="Q86" s="290"/>
      <c r="R86" s="291"/>
      <c r="S86" s="291"/>
      <c r="T86" s="291"/>
      <c r="U86" s="302"/>
      <c r="Z86" s="164"/>
      <c r="AA86" s="164"/>
      <c r="AB86" s="164"/>
      <c r="AC86" s="164"/>
      <c r="AD86" s="164"/>
      <c r="AE86" s="164"/>
      <c r="AF86" s="164"/>
      <c r="AG86" s="164"/>
      <c r="AH86" s="16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2"/>
      <c r="AX86" s="2"/>
      <c r="AY86" s="2"/>
      <c r="AZ86" s="54"/>
      <c r="BA86" s="54"/>
      <c r="BB86" s="54"/>
      <c r="BC86" s="54"/>
      <c r="BD86" s="54"/>
    </row>
    <row r="87" spans="3:69" s="27" customFormat="1" ht="24" customHeight="1" x14ac:dyDescent="0.2">
      <c r="C87" s="301" t="s">
        <v>318</v>
      </c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2"/>
      <c r="Q87" s="290" t="s">
        <v>322</v>
      </c>
      <c r="R87" s="291"/>
      <c r="S87" s="291"/>
      <c r="T87" s="291"/>
      <c r="U87" s="302"/>
      <c r="Z87" s="164"/>
      <c r="AA87" s="164"/>
      <c r="AB87" s="164"/>
      <c r="AC87" s="164"/>
      <c r="AD87" s="164"/>
      <c r="AE87" s="164"/>
      <c r="AF87" s="164"/>
      <c r="AG87" s="164"/>
      <c r="AH87" s="16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2"/>
      <c r="AX87" s="2"/>
      <c r="AY87" s="2"/>
      <c r="AZ87" s="54"/>
      <c r="BA87" s="54"/>
      <c r="BB87" s="54"/>
      <c r="BC87" s="54"/>
      <c r="BD87" s="54"/>
    </row>
    <row r="88" spans="3:69" s="27" customFormat="1" ht="24" customHeight="1" x14ac:dyDescent="0.2">
      <c r="C88" s="301" t="s">
        <v>323</v>
      </c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2"/>
      <c r="Q88" s="290" t="s">
        <v>322</v>
      </c>
      <c r="R88" s="291"/>
      <c r="S88" s="291"/>
      <c r="T88" s="291"/>
      <c r="U88" s="302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2"/>
      <c r="AX88" s="2"/>
      <c r="AY88" s="2"/>
      <c r="AZ88" s="54"/>
      <c r="BA88" s="54"/>
      <c r="BB88" s="54"/>
      <c r="BC88" s="54"/>
      <c r="BD88" s="54"/>
    </row>
    <row r="89" spans="3:69" s="27" customFormat="1" ht="24" customHeight="1" x14ac:dyDescent="0.2">
      <c r="C89" s="30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2"/>
      <c r="Q89" s="290"/>
      <c r="R89" s="291"/>
      <c r="S89" s="291"/>
      <c r="T89" s="291"/>
      <c r="U89" s="302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2"/>
      <c r="AX89" s="2"/>
      <c r="AY89" s="2"/>
      <c r="AZ89" s="54"/>
      <c r="BA89" s="54"/>
      <c r="BB89" s="54"/>
      <c r="BC89" s="54"/>
      <c r="BD89" s="54"/>
    </row>
    <row r="90" spans="3:69" s="27" customFormat="1" ht="24" customHeight="1" x14ac:dyDescent="0.2">
      <c r="C90" s="30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2"/>
      <c r="Q90" s="290"/>
      <c r="R90" s="291"/>
      <c r="S90" s="291"/>
      <c r="T90" s="291"/>
      <c r="U90" s="302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2"/>
      <c r="AX90" s="2"/>
      <c r="AY90" s="2"/>
      <c r="AZ90" s="54"/>
      <c r="BA90" s="54"/>
      <c r="BB90" s="54"/>
      <c r="BC90" s="54"/>
      <c r="BD90" s="54"/>
    </row>
    <row r="91" spans="3:69" s="27" customFormat="1" ht="24" customHeight="1" x14ac:dyDescent="0.2">
      <c r="C91" s="30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2"/>
      <c r="Q91" s="290"/>
      <c r="R91" s="291"/>
      <c r="S91" s="291"/>
      <c r="T91" s="291"/>
      <c r="U91" s="302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2"/>
      <c r="AX91" s="2"/>
      <c r="AY91" s="2"/>
      <c r="AZ91" s="54"/>
      <c r="BA91" s="54"/>
      <c r="BB91" s="54"/>
      <c r="BC91" s="54"/>
      <c r="BD91" s="54"/>
    </row>
    <row r="92" spans="3:69" ht="24" customHeight="1" x14ac:dyDescent="0.2">
      <c r="C92" s="30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2"/>
      <c r="Q92" s="290"/>
      <c r="R92" s="291"/>
      <c r="S92" s="291"/>
      <c r="T92" s="291"/>
      <c r="U92" s="302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2"/>
      <c r="AX92" s="2"/>
      <c r="AY92" s="2"/>
      <c r="AZ92" s="54"/>
      <c r="BA92" s="54"/>
      <c r="BB92" s="54"/>
      <c r="BC92" s="54"/>
      <c r="BD92" s="54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</row>
    <row r="93" spans="3:69" s="27" customFormat="1" ht="20.100000000000001" customHeight="1" x14ac:dyDescent="0.2">
      <c r="C93" s="2" t="s">
        <v>51</v>
      </c>
      <c r="D93" s="43"/>
      <c r="E93" s="43"/>
      <c r="F93" s="43"/>
      <c r="G93" s="43"/>
      <c r="H93" s="43"/>
      <c r="I93" s="43"/>
      <c r="J93" s="43"/>
      <c r="K93" s="44"/>
      <c r="L93" s="44"/>
      <c r="M93" s="44"/>
      <c r="N93" s="44"/>
      <c r="O93" s="44"/>
      <c r="P93" s="43"/>
      <c r="Q93" s="43"/>
      <c r="R93" s="43"/>
      <c r="S93" s="43"/>
      <c r="T93" s="2"/>
      <c r="U93" s="2"/>
      <c r="V93" s="2"/>
      <c r="W93" s="2"/>
      <c r="X93" s="2"/>
      <c r="Y93" s="3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2"/>
      <c r="AX93" s="2"/>
      <c r="AY93" s="2"/>
      <c r="AZ93" s="54"/>
      <c r="BA93" s="54"/>
      <c r="BB93" s="54"/>
      <c r="BC93" s="54"/>
      <c r="BD93" s="54"/>
    </row>
    <row r="94" spans="3:69" s="27" customFormat="1" ht="20.100000000000001" customHeight="1" x14ac:dyDescent="0.2">
      <c r="C94" s="2" t="s">
        <v>54</v>
      </c>
      <c r="D94" s="45"/>
      <c r="E94" s="45"/>
      <c r="F94" s="45"/>
      <c r="G94" s="45"/>
      <c r="H94" s="45"/>
      <c r="I94" s="45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30"/>
      <c r="U94" s="30"/>
      <c r="V94" s="30"/>
      <c r="W94" s="30"/>
      <c r="X94" s="2"/>
      <c r="Y94" s="41"/>
      <c r="Z94" s="3"/>
      <c r="AA94" s="3"/>
      <c r="AB94" s="3"/>
      <c r="AC94" s="3"/>
      <c r="AD94" s="3"/>
      <c r="AE94" s="3"/>
      <c r="AF94" s="3"/>
      <c r="AG94" s="3"/>
      <c r="AH94" s="3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2"/>
      <c r="AX94" s="2"/>
      <c r="AY94" s="2"/>
      <c r="AZ94" s="54"/>
      <c r="BA94" s="54"/>
      <c r="BB94" s="54"/>
      <c r="BC94" s="54"/>
      <c r="BD94" s="54"/>
    </row>
    <row r="95" spans="3:69" s="27" customFormat="1" ht="20.100000000000001" customHeight="1" x14ac:dyDescent="0.2">
      <c r="C95" s="2" t="s">
        <v>56</v>
      </c>
      <c r="D95" s="45"/>
      <c r="E95" s="45"/>
      <c r="F95" s="45"/>
      <c r="G95" s="45"/>
      <c r="H95" s="45"/>
      <c r="I95" s="45"/>
      <c r="J95" s="43"/>
      <c r="K95" s="43"/>
      <c r="L95" s="43"/>
      <c r="M95" s="43"/>
      <c r="N95" s="43"/>
      <c r="O95" s="43"/>
      <c r="P95" s="43"/>
      <c r="Q95" s="43"/>
      <c r="R95" s="43"/>
      <c r="S95" s="44"/>
      <c r="T95" s="30"/>
      <c r="U95" s="30"/>
      <c r="V95" s="30"/>
      <c r="W95" s="30"/>
      <c r="X95" s="3"/>
      <c r="Y95" s="41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2"/>
      <c r="AX95" s="2"/>
      <c r="AY95" s="2"/>
      <c r="AZ95" s="54"/>
      <c r="BA95" s="54"/>
      <c r="BB95" s="54"/>
      <c r="BC95" s="54"/>
      <c r="BD95" s="54"/>
    </row>
    <row r="96" spans="3:69" s="191" customFormat="1" ht="20.100000000000001" customHeight="1" x14ac:dyDescent="0.2">
      <c r="C96" s="2" t="s">
        <v>55</v>
      </c>
      <c r="D96" s="45"/>
      <c r="E96" s="45"/>
      <c r="F96" s="45"/>
      <c r="G96" s="45"/>
      <c r="H96" s="45"/>
      <c r="I96" s="45"/>
      <c r="J96" s="43"/>
      <c r="K96" s="43"/>
      <c r="L96" s="43"/>
      <c r="M96" s="43"/>
      <c r="N96" s="43"/>
      <c r="O96" s="43"/>
      <c r="P96" s="43"/>
      <c r="Q96" s="43"/>
      <c r="R96" s="43"/>
      <c r="S96" s="192"/>
      <c r="T96" s="194"/>
      <c r="U96" s="194"/>
      <c r="V96" s="194"/>
      <c r="W96" s="194"/>
      <c r="Y96" s="3"/>
      <c r="Z96" s="27"/>
      <c r="AA96" s="27"/>
      <c r="AB96" s="27"/>
      <c r="AC96" s="27"/>
      <c r="AD96" s="27"/>
      <c r="AE96" s="27"/>
      <c r="AF96" s="27"/>
      <c r="AG96" s="27"/>
      <c r="AH96" s="27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2"/>
      <c r="AX96" s="2"/>
      <c r="AY96" s="2"/>
      <c r="AZ96" s="194"/>
      <c r="BA96" s="194"/>
      <c r="BB96" s="194"/>
      <c r="BC96" s="194"/>
      <c r="BD96" s="194"/>
    </row>
    <row r="97" spans="3:69" s="27" customFormat="1" ht="19.5" customHeight="1" x14ac:dyDescent="0.2">
      <c r="C97" s="2"/>
      <c r="D97" s="45"/>
      <c r="E97" s="45"/>
      <c r="F97" s="45"/>
      <c r="G97" s="45"/>
      <c r="H97" s="45"/>
      <c r="I97" s="45"/>
      <c r="J97" s="43"/>
      <c r="K97" s="43"/>
      <c r="L97" s="43"/>
      <c r="M97" s="43"/>
      <c r="N97" s="43"/>
      <c r="O97" s="43"/>
      <c r="P97" s="43"/>
      <c r="Q97" s="43"/>
      <c r="R97" s="397" t="s">
        <v>249</v>
      </c>
      <c r="S97" s="397"/>
      <c r="T97" s="42"/>
      <c r="U97" s="42"/>
      <c r="V97" s="42"/>
      <c r="W97" s="42"/>
      <c r="Y97" s="191"/>
      <c r="Z97" s="3"/>
      <c r="AA97" s="29"/>
      <c r="AB97" s="3"/>
      <c r="AC97" s="3"/>
      <c r="AD97" s="3"/>
      <c r="AE97" s="3"/>
      <c r="AF97" s="3"/>
      <c r="AG97" s="3"/>
      <c r="AH97" s="3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2"/>
      <c r="AX97" s="2"/>
      <c r="AY97" s="2"/>
      <c r="AZ97" s="54"/>
      <c r="BA97" s="54"/>
      <c r="BB97" s="54"/>
      <c r="BC97" s="54"/>
      <c r="BD97" s="54"/>
    </row>
    <row r="98" spans="3:69" s="27" customFormat="1" ht="20.100000000000001" customHeight="1" x14ac:dyDescent="0.2">
      <c r="C98" s="2"/>
      <c r="J98" s="2"/>
      <c r="K98" s="2"/>
      <c r="L98" s="2"/>
      <c r="M98" s="2"/>
      <c r="N98" s="2"/>
      <c r="O98" s="2"/>
      <c r="P98" s="2"/>
      <c r="Q98" s="2"/>
      <c r="R98" s="2"/>
      <c r="S98" s="30"/>
      <c r="T98" s="30"/>
      <c r="U98" s="30"/>
      <c r="V98" s="30"/>
      <c r="W98" s="30"/>
      <c r="X98" s="3"/>
      <c r="Z98" s="191"/>
      <c r="AA98" s="194"/>
      <c r="AB98" s="191"/>
      <c r="AC98" s="191"/>
      <c r="AD98" s="191"/>
      <c r="AE98" s="191"/>
      <c r="AF98" s="191"/>
      <c r="AG98" s="191"/>
      <c r="AH98" s="191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2"/>
      <c r="AX98" s="2"/>
      <c r="AY98" s="2"/>
      <c r="AZ98" s="54"/>
      <c r="BA98" s="54"/>
      <c r="BB98" s="54"/>
      <c r="BC98" s="54"/>
      <c r="BD98" s="54"/>
    </row>
    <row r="99" spans="3:69" s="27" customFormat="1" ht="20.100000000000001" customHeight="1" x14ac:dyDescent="0.2">
      <c r="C99" s="45"/>
      <c r="H99" s="107"/>
      <c r="I99" s="2"/>
      <c r="J99" s="2"/>
      <c r="K99" s="2"/>
      <c r="L99" s="2"/>
      <c r="M99" s="2"/>
      <c r="N99" s="2"/>
      <c r="O99" s="2"/>
      <c r="P99" s="2"/>
      <c r="Q99" s="2"/>
      <c r="R99" s="30"/>
      <c r="S99" s="30"/>
      <c r="T99" s="30"/>
      <c r="U99" s="30"/>
      <c r="V99" s="30"/>
      <c r="Y99" s="3"/>
      <c r="AA99" s="42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2"/>
      <c r="AW99" s="2"/>
      <c r="AX99" s="2"/>
      <c r="AY99" s="54"/>
      <c r="AZ99" s="54"/>
      <c r="BA99" s="54"/>
      <c r="BB99" s="54"/>
      <c r="BC99" s="54"/>
    </row>
    <row r="100" spans="3:69" s="27" customFormat="1" ht="20.100000000000001" customHeight="1" x14ac:dyDescent="0.2">
      <c r="C100" s="45"/>
      <c r="H100" s="107" t="s">
        <v>344</v>
      </c>
      <c r="I100" s="2"/>
      <c r="J100" s="2"/>
      <c r="K100" s="2"/>
      <c r="L100" s="2"/>
      <c r="M100" s="2"/>
      <c r="N100" s="2"/>
      <c r="O100" s="2"/>
      <c r="P100" s="2"/>
      <c r="Q100" s="2"/>
      <c r="R100" s="243"/>
      <c r="S100" s="243"/>
      <c r="T100" s="243"/>
      <c r="U100" s="243"/>
      <c r="V100" s="243"/>
      <c r="W100" s="244"/>
      <c r="X100" s="244"/>
      <c r="Z100" s="3"/>
      <c r="AA100" s="29"/>
      <c r="AB100" s="3"/>
      <c r="AC100" s="3"/>
      <c r="AD100" s="3"/>
      <c r="AE100" s="3"/>
      <c r="AF100" s="3"/>
      <c r="AG100" s="3"/>
      <c r="AH100" s="3"/>
      <c r="AK100" s="2"/>
      <c r="AL100" s="2"/>
      <c r="AM100" s="2"/>
      <c r="AN100" s="2"/>
      <c r="AO100" s="2"/>
      <c r="AP100" s="54"/>
      <c r="AQ100" s="54"/>
      <c r="AR100" s="54"/>
      <c r="AS100" s="54"/>
      <c r="AT100" s="54"/>
      <c r="AU100" s="54"/>
      <c r="AV100" s="2"/>
      <c r="AW100" s="2"/>
      <c r="AX100" s="2"/>
      <c r="AY100" s="2"/>
      <c r="AZ100" s="2"/>
      <c r="BA100" s="2"/>
      <c r="BB100" s="2"/>
      <c r="BC100" s="2"/>
    </row>
    <row r="101" spans="3:69" s="27" customFormat="1" ht="20.100000000000001" customHeight="1" x14ac:dyDescent="0.2">
      <c r="C101" s="106" t="s">
        <v>145</v>
      </c>
      <c r="D101" s="72"/>
      <c r="E101" s="72"/>
      <c r="F101" s="72"/>
      <c r="G101" s="72"/>
      <c r="H101" s="103"/>
      <c r="I101" s="290" t="s">
        <v>345</v>
      </c>
      <c r="J101" s="291"/>
      <c r="K101" s="291"/>
      <c r="L101" s="291"/>
      <c r="M101" s="292"/>
      <c r="N101" s="290" t="s">
        <v>400</v>
      </c>
      <c r="O101" s="291"/>
      <c r="P101" s="291"/>
      <c r="Q101" s="291"/>
      <c r="R101" s="292"/>
      <c r="S101" s="30"/>
      <c r="T101" s="30"/>
      <c r="U101" s="30"/>
      <c r="V101" s="30"/>
      <c r="W101" s="30"/>
      <c r="X101" s="30"/>
      <c r="Y101" s="2"/>
      <c r="Z101" s="41"/>
      <c r="AA101" s="692" t="str">
        <f>+Q7</f>
        <v>島田　一郎</v>
      </c>
      <c r="AB101" s="692"/>
      <c r="AC101" s="692"/>
      <c r="AD101" s="692"/>
      <c r="AE101" s="692"/>
      <c r="AF101" s="27" t="s">
        <v>234</v>
      </c>
      <c r="AL101" s="2"/>
      <c r="AM101" s="43"/>
      <c r="AN101" s="43"/>
      <c r="AO101" s="43"/>
      <c r="AP101" s="43"/>
      <c r="AQ101" s="43"/>
      <c r="AR101" s="43"/>
      <c r="AS101" s="43"/>
      <c r="AT101" s="44"/>
      <c r="AU101" s="44"/>
      <c r="AV101" s="44"/>
      <c r="AW101" s="44"/>
      <c r="AX101" s="44"/>
      <c r="AY101" s="43"/>
      <c r="AZ101" s="43"/>
      <c r="BA101" s="43"/>
      <c r="BB101" s="43"/>
      <c r="BC101" s="2"/>
      <c r="BD101" s="2"/>
      <c r="BE101" s="2"/>
      <c r="BF101" s="2"/>
      <c r="BG101" s="2"/>
      <c r="BH101" s="50"/>
    </row>
    <row r="102" spans="3:69" ht="20.100000000000001" customHeight="1" x14ac:dyDescent="0.2">
      <c r="C102" s="430" t="s">
        <v>114</v>
      </c>
      <c r="D102" s="290" t="s">
        <v>143</v>
      </c>
      <c r="E102" s="291"/>
      <c r="F102" s="291"/>
      <c r="G102" s="83"/>
      <c r="H102" s="78"/>
      <c r="I102" s="290" t="s">
        <v>226</v>
      </c>
      <c r="J102" s="291"/>
      <c r="K102" s="291"/>
      <c r="L102" s="291"/>
      <c r="M102" s="292"/>
      <c r="N102" s="290" t="s">
        <v>227</v>
      </c>
      <c r="O102" s="291"/>
      <c r="P102" s="291"/>
      <c r="Q102" s="291"/>
      <c r="R102" s="292"/>
      <c r="Y102" s="30"/>
      <c r="Z102" s="2"/>
      <c r="AA102" s="2"/>
      <c r="AB102" s="2"/>
      <c r="AC102" s="2"/>
      <c r="AD102" s="2"/>
      <c r="AE102" s="2"/>
      <c r="AF102" s="2"/>
      <c r="AG102" s="2"/>
      <c r="AH102" s="27"/>
      <c r="AL102" s="2"/>
      <c r="AM102" s="45"/>
      <c r="AN102" s="45"/>
      <c r="AO102" s="45"/>
      <c r="AP102" s="45"/>
      <c r="AQ102" s="45"/>
      <c r="AR102" s="45"/>
      <c r="AS102" s="43"/>
      <c r="AT102" s="43"/>
      <c r="AU102" s="43"/>
      <c r="AV102" s="43"/>
      <c r="AW102" s="43"/>
      <c r="AX102" s="43"/>
      <c r="AY102" s="43"/>
      <c r="AZ102" s="43"/>
      <c r="BA102" s="43"/>
      <c r="BB102" s="44"/>
      <c r="BC102" s="54"/>
      <c r="BD102" s="54"/>
      <c r="BE102" s="50"/>
      <c r="BF102" s="50"/>
      <c r="BG102" s="2"/>
      <c r="BH102" s="50"/>
      <c r="BI102" s="27"/>
      <c r="BJ102" s="27"/>
      <c r="BK102" s="27"/>
      <c r="BL102" s="27"/>
      <c r="BM102" s="27"/>
      <c r="BN102" s="27"/>
      <c r="BO102" s="27"/>
      <c r="BP102" s="27"/>
      <c r="BQ102" s="27"/>
    </row>
    <row r="103" spans="3:69" ht="20.100000000000001" customHeight="1" x14ac:dyDescent="0.2">
      <c r="C103" s="431"/>
      <c r="D103" s="290" t="s">
        <v>266</v>
      </c>
      <c r="E103" s="291"/>
      <c r="F103" s="291"/>
      <c r="G103" s="80"/>
      <c r="H103" s="400" t="s">
        <v>144</v>
      </c>
      <c r="I103" s="318">
        <v>2162000</v>
      </c>
      <c r="J103" s="319"/>
      <c r="K103" s="319"/>
      <c r="L103" s="319"/>
      <c r="M103" s="320"/>
      <c r="N103" s="318">
        <v>4095000</v>
      </c>
      <c r="O103" s="319"/>
      <c r="P103" s="319"/>
      <c r="Q103" s="319"/>
      <c r="R103" s="320"/>
      <c r="Z103" s="27"/>
      <c r="AA103" s="290" t="s">
        <v>173</v>
      </c>
      <c r="AB103" s="291"/>
      <c r="AC103" s="291"/>
      <c r="AD103" s="292"/>
      <c r="AE103" s="689" t="s">
        <v>174</v>
      </c>
      <c r="AF103" s="690"/>
      <c r="AG103" s="690"/>
      <c r="AH103" s="691"/>
      <c r="AL103" s="2"/>
      <c r="AM103" s="45"/>
      <c r="AN103" s="45"/>
      <c r="AO103" s="45"/>
      <c r="AP103" s="45"/>
      <c r="AQ103" s="45"/>
      <c r="AR103" s="45"/>
      <c r="AS103" s="43"/>
      <c r="AT103" s="43"/>
      <c r="AU103" s="43"/>
      <c r="AV103" s="43"/>
      <c r="AW103" s="43"/>
      <c r="AX103" s="43"/>
      <c r="AY103" s="43"/>
      <c r="AZ103" s="43"/>
      <c r="BA103" s="43"/>
      <c r="BB103" s="44"/>
      <c r="BC103" s="50"/>
      <c r="BD103" s="50"/>
      <c r="BE103" s="50"/>
      <c r="BF103" s="50"/>
      <c r="BG103" s="27"/>
      <c r="BH103" s="27"/>
      <c r="BI103" s="27"/>
      <c r="BJ103" s="50"/>
      <c r="BK103" s="27"/>
      <c r="BL103" s="27"/>
      <c r="BM103" s="27"/>
      <c r="BN103" s="27"/>
      <c r="BO103" s="27"/>
      <c r="BP103" s="27"/>
      <c r="BQ103" s="27"/>
    </row>
    <row r="104" spans="3:69" ht="20.100000000000001" customHeight="1" x14ac:dyDescent="0.2">
      <c r="C104" s="431"/>
      <c r="D104" s="290" t="s">
        <v>293</v>
      </c>
      <c r="E104" s="291"/>
      <c r="F104" s="291"/>
      <c r="G104" s="84"/>
      <c r="H104" s="432"/>
      <c r="I104" s="417">
        <v>9600000</v>
      </c>
      <c r="J104" s="418"/>
      <c r="K104" s="418"/>
      <c r="L104" s="418"/>
      <c r="M104" s="419"/>
      <c r="N104" s="417">
        <v>15300000</v>
      </c>
      <c r="O104" s="418"/>
      <c r="P104" s="418"/>
      <c r="Q104" s="418"/>
      <c r="R104" s="419"/>
      <c r="T104" s="261" t="s">
        <v>146</v>
      </c>
      <c r="U104" s="261"/>
      <c r="V104" s="261"/>
      <c r="W104" s="261"/>
      <c r="X104" s="261"/>
      <c r="Z104" s="3" t="s">
        <v>115</v>
      </c>
      <c r="AA104" s="290" t="s">
        <v>171</v>
      </c>
      <c r="AB104" s="292"/>
      <c r="AC104" s="290" t="s">
        <v>172</v>
      </c>
      <c r="AD104" s="292"/>
      <c r="AE104" s="290" t="s">
        <v>171</v>
      </c>
      <c r="AF104" s="292"/>
      <c r="AG104" s="255" t="s">
        <v>172</v>
      </c>
      <c r="AH104" s="256"/>
      <c r="AL104" s="2"/>
      <c r="AM104" s="45"/>
      <c r="AN104" s="45"/>
      <c r="AO104" s="45"/>
      <c r="AP104" s="45"/>
      <c r="AQ104" s="45"/>
      <c r="AR104" s="45"/>
      <c r="AS104" s="43"/>
      <c r="AT104" s="43"/>
      <c r="AU104" s="43"/>
      <c r="AV104" s="43"/>
      <c r="AW104" s="43"/>
      <c r="AX104" s="43"/>
      <c r="AY104" s="43"/>
      <c r="AZ104" s="43"/>
      <c r="BA104" s="43"/>
      <c r="BB104" s="44"/>
      <c r="BC104" s="50"/>
      <c r="BD104" s="50"/>
      <c r="BE104" s="50"/>
      <c r="BF104" s="50"/>
      <c r="BG104" s="27"/>
      <c r="BH104" s="27"/>
      <c r="BI104" s="27"/>
      <c r="BJ104" s="50"/>
      <c r="BK104" s="27"/>
      <c r="BL104" s="27"/>
      <c r="BM104" s="27"/>
      <c r="BN104" s="27"/>
      <c r="BO104" s="27"/>
      <c r="BP104" s="27"/>
      <c r="BQ104" s="27"/>
    </row>
    <row r="105" spans="3:69" ht="20.100000000000001" customHeight="1" x14ac:dyDescent="0.2">
      <c r="C105" s="431"/>
      <c r="D105" s="290" t="s">
        <v>284</v>
      </c>
      <c r="E105" s="291"/>
      <c r="F105" s="291"/>
      <c r="G105" s="89"/>
      <c r="H105" s="432"/>
      <c r="I105" s="417">
        <v>1075000</v>
      </c>
      <c r="J105" s="418"/>
      <c r="K105" s="418"/>
      <c r="L105" s="418"/>
      <c r="M105" s="419"/>
      <c r="N105" s="417">
        <v>1700000</v>
      </c>
      <c r="O105" s="418"/>
      <c r="P105" s="418"/>
      <c r="Q105" s="418"/>
      <c r="R105" s="419"/>
      <c r="T105" s="92" t="s">
        <v>162</v>
      </c>
      <c r="U105" s="92"/>
      <c r="V105" s="92"/>
      <c r="W105" s="92"/>
      <c r="X105" s="92"/>
      <c r="Y105" s="261"/>
      <c r="Z105" s="45" t="str">
        <f>+D103</f>
        <v>茶</v>
      </c>
      <c r="AA105" s="374">
        <v>110</v>
      </c>
      <c r="AB105" s="374"/>
      <c r="AC105" s="290">
        <v>150</v>
      </c>
      <c r="AD105" s="292"/>
      <c r="AE105" s="313">
        <v>17780</v>
      </c>
      <c r="AF105" s="292"/>
      <c r="AG105" s="263">
        <v>25500</v>
      </c>
      <c r="AH105" s="256"/>
    </row>
    <row r="106" spans="3:69" ht="20.100000000000001" customHeight="1" x14ac:dyDescent="0.2">
      <c r="C106" s="431"/>
      <c r="D106" s="424"/>
      <c r="E106" s="425"/>
      <c r="F106" s="425"/>
      <c r="G106" s="239"/>
      <c r="H106" s="432"/>
      <c r="I106" s="417"/>
      <c r="J106" s="418"/>
      <c r="K106" s="418"/>
      <c r="L106" s="418"/>
      <c r="M106" s="419"/>
      <c r="N106" s="417"/>
      <c r="O106" s="418"/>
      <c r="P106" s="418"/>
      <c r="Q106" s="418"/>
      <c r="R106" s="419"/>
      <c r="T106" s="92"/>
      <c r="U106" s="92"/>
      <c r="V106" s="92"/>
      <c r="W106" s="92"/>
      <c r="X106" s="92"/>
      <c r="Y106" s="92"/>
      <c r="Z106" s="45" t="str">
        <f>+D104</f>
        <v>レタス</v>
      </c>
      <c r="AA106" s="290">
        <v>200</v>
      </c>
      <c r="AB106" s="292"/>
      <c r="AC106" s="290">
        <v>300</v>
      </c>
      <c r="AD106" s="292"/>
      <c r="AE106" s="316">
        <v>60000</v>
      </c>
      <c r="AF106" s="292"/>
      <c r="AG106" s="264">
        <v>90000</v>
      </c>
      <c r="AH106" s="256"/>
    </row>
    <row r="107" spans="3:69" ht="20.100000000000001" customHeight="1" x14ac:dyDescent="0.2">
      <c r="C107" s="308" t="s">
        <v>261</v>
      </c>
      <c r="D107" s="392"/>
      <c r="E107" s="392"/>
      <c r="F107" s="392"/>
      <c r="G107" s="309"/>
      <c r="H107" s="237"/>
      <c r="I107" s="318">
        <f>+AD133*1000</f>
        <v>200000</v>
      </c>
      <c r="J107" s="319"/>
      <c r="K107" s="319"/>
      <c r="L107" s="319"/>
      <c r="M107" s="320"/>
      <c r="N107" s="318">
        <f>+I107</f>
        <v>200000</v>
      </c>
      <c r="O107" s="319"/>
      <c r="P107" s="319"/>
      <c r="Q107" s="319"/>
      <c r="R107" s="320"/>
      <c r="T107" s="258"/>
      <c r="U107" s="258"/>
      <c r="V107" s="258"/>
      <c r="W107" s="258"/>
      <c r="X107" s="258"/>
      <c r="Y107" s="92"/>
      <c r="Z107" s="45" t="str">
        <f>+D105</f>
        <v>水稲</v>
      </c>
      <c r="AA107" s="290">
        <v>100</v>
      </c>
      <c r="AB107" s="292"/>
      <c r="AC107" s="290">
        <v>150</v>
      </c>
      <c r="AD107" s="292"/>
      <c r="AE107" s="316">
        <v>4900</v>
      </c>
      <c r="AF107" s="292"/>
      <c r="AG107" s="282">
        <v>7400</v>
      </c>
      <c r="AH107" s="256"/>
    </row>
    <row r="108" spans="3:69" ht="20.100000000000001" customHeight="1" x14ac:dyDescent="0.2">
      <c r="C108" s="99" t="s">
        <v>116</v>
      </c>
      <c r="D108" s="100"/>
      <c r="E108" s="100"/>
      <c r="F108" s="100"/>
      <c r="G108" s="100"/>
      <c r="H108" s="86" t="s">
        <v>122</v>
      </c>
      <c r="I108" s="417">
        <v>150000</v>
      </c>
      <c r="J108" s="418"/>
      <c r="K108" s="418"/>
      <c r="L108" s="418"/>
      <c r="M108" s="419"/>
      <c r="N108" s="417">
        <v>150000</v>
      </c>
      <c r="O108" s="418"/>
      <c r="P108" s="418"/>
      <c r="Q108" s="418"/>
      <c r="R108" s="419"/>
      <c r="T108" s="258" t="s">
        <v>147</v>
      </c>
      <c r="U108" s="258"/>
      <c r="V108" s="258"/>
      <c r="W108" s="258"/>
      <c r="X108" s="258"/>
      <c r="Y108" s="258"/>
      <c r="Z108" s="45">
        <f>+D106</f>
        <v>0</v>
      </c>
      <c r="AA108" s="290"/>
      <c r="AB108" s="292"/>
      <c r="AC108" s="290"/>
      <c r="AD108" s="292"/>
      <c r="AE108" s="290"/>
      <c r="AF108" s="292"/>
      <c r="AG108" s="255"/>
      <c r="AH108" s="256"/>
    </row>
    <row r="109" spans="3:69" s="92" customFormat="1" ht="20.100000000000001" customHeight="1" x14ac:dyDescent="0.2">
      <c r="C109" s="290" t="s">
        <v>117</v>
      </c>
      <c r="D109" s="291"/>
      <c r="E109" s="291"/>
      <c r="F109" s="291"/>
      <c r="G109" s="83"/>
      <c r="H109" s="86" t="s">
        <v>123</v>
      </c>
      <c r="I109" s="417">
        <v>2900000</v>
      </c>
      <c r="J109" s="418"/>
      <c r="K109" s="418"/>
      <c r="L109" s="418"/>
      <c r="M109" s="419"/>
      <c r="N109" s="417">
        <v>500000</v>
      </c>
      <c r="O109" s="418"/>
      <c r="P109" s="418"/>
      <c r="Q109" s="418"/>
      <c r="R109" s="419"/>
      <c r="T109" s="258" t="s">
        <v>148</v>
      </c>
      <c r="U109" s="258"/>
      <c r="V109" s="258"/>
      <c r="W109" s="258"/>
      <c r="X109" s="258"/>
      <c r="Y109" s="258"/>
      <c r="Z109" s="3" t="s">
        <v>170</v>
      </c>
      <c r="AA109" s="314">
        <f>SUM(AA105:AB108)</f>
        <v>410</v>
      </c>
      <c r="AB109" s="314"/>
      <c r="AC109" s="314">
        <f>SUM(AC105:AD108)</f>
        <v>600</v>
      </c>
      <c r="AD109" s="314"/>
      <c r="AE109" s="3"/>
      <c r="AF109" s="3"/>
      <c r="AG109" s="3"/>
      <c r="AH109" s="3"/>
    </row>
    <row r="110" spans="3:69" ht="20.100000000000001" customHeight="1" x14ac:dyDescent="0.2">
      <c r="C110" s="428" t="s">
        <v>124</v>
      </c>
      <c r="D110" s="429"/>
      <c r="E110" s="429"/>
      <c r="F110" s="429"/>
      <c r="G110" s="85"/>
      <c r="H110" s="86" t="s">
        <v>125</v>
      </c>
      <c r="I110" s="318">
        <f>SUM(I103:M109)</f>
        <v>16087000</v>
      </c>
      <c r="J110" s="319"/>
      <c r="K110" s="319"/>
      <c r="L110" s="319"/>
      <c r="M110" s="320"/>
      <c r="N110" s="318">
        <f>SUM(N103:R109)</f>
        <v>21945000</v>
      </c>
      <c r="O110" s="319"/>
      <c r="P110" s="319"/>
      <c r="Q110" s="319"/>
      <c r="R110" s="320"/>
      <c r="Y110" s="258"/>
      <c r="AA110" s="127" t="s">
        <v>224</v>
      </c>
    </row>
    <row r="111" spans="3:69" ht="20.100000000000001" customHeight="1" x14ac:dyDescent="0.2">
      <c r="C111" s="420" t="s">
        <v>118</v>
      </c>
      <c r="D111" s="421"/>
      <c r="E111" s="290" t="s">
        <v>119</v>
      </c>
      <c r="F111" s="291"/>
      <c r="G111" s="83"/>
      <c r="H111" s="86" t="s">
        <v>126</v>
      </c>
      <c r="I111" s="417"/>
      <c r="J111" s="418"/>
      <c r="K111" s="418"/>
      <c r="L111" s="418"/>
      <c r="M111" s="419"/>
      <c r="N111" s="417">
        <v>1500000</v>
      </c>
      <c r="O111" s="418"/>
      <c r="P111" s="418"/>
      <c r="Q111" s="418"/>
      <c r="R111" s="419"/>
      <c r="Z111" s="92"/>
      <c r="AA111" s="92" t="s">
        <v>225</v>
      </c>
      <c r="AB111" s="92"/>
      <c r="AC111" s="92"/>
      <c r="AD111" s="92"/>
      <c r="AE111" s="92"/>
      <c r="AF111" s="92"/>
      <c r="AG111" s="92"/>
      <c r="AH111" s="92"/>
    </row>
    <row r="112" spans="3:69" ht="20.100000000000001" customHeight="1" x14ac:dyDescent="0.2">
      <c r="C112" s="474"/>
      <c r="D112" s="680"/>
      <c r="E112" s="424" t="s">
        <v>120</v>
      </c>
      <c r="F112" s="425"/>
      <c r="G112" s="80"/>
      <c r="H112" s="86" t="s">
        <v>127</v>
      </c>
      <c r="I112" s="417"/>
      <c r="J112" s="418"/>
      <c r="K112" s="418"/>
      <c r="L112" s="418"/>
      <c r="M112" s="419"/>
      <c r="N112" s="417">
        <v>1500000</v>
      </c>
      <c r="O112" s="418"/>
      <c r="P112" s="418"/>
      <c r="Q112" s="418"/>
      <c r="R112" s="419"/>
      <c r="AA112" s="317" t="s">
        <v>211</v>
      </c>
      <c r="AB112" s="317"/>
      <c r="AC112" s="317"/>
      <c r="AD112" s="317"/>
      <c r="AE112" s="317"/>
      <c r="AF112" s="317"/>
      <c r="AG112" s="317"/>
    </row>
    <row r="113" spans="3:34" ht="20.100000000000001" customHeight="1" x14ac:dyDescent="0.2">
      <c r="C113" s="424" t="s">
        <v>121</v>
      </c>
      <c r="D113" s="425"/>
      <c r="E113" s="425"/>
      <c r="F113" s="425"/>
      <c r="G113" s="80"/>
      <c r="H113" s="400" t="s">
        <v>128</v>
      </c>
      <c r="I113" s="433">
        <f>+I110-I111+I112</f>
        <v>16087000</v>
      </c>
      <c r="J113" s="434"/>
      <c r="K113" s="434"/>
      <c r="L113" s="434"/>
      <c r="M113" s="435"/>
      <c r="N113" s="433">
        <f>+N110-N111+N112</f>
        <v>21945000</v>
      </c>
      <c r="O113" s="434"/>
      <c r="P113" s="434"/>
      <c r="Q113" s="434"/>
      <c r="R113" s="435"/>
      <c r="AB113" s="3" t="s">
        <v>313</v>
      </c>
      <c r="AC113" s="3" t="s">
        <v>215</v>
      </c>
    </row>
    <row r="114" spans="3:34" ht="20.100000000000001" customHeight="1" x14ac:dyDescent="0.2">
      <c r="C114" s="426" t="s">
        <v>129</v>
      </c>
      <c r="D114" s="427"/>
      <c r="E114" s="427"/>
      <c r="F114" s="427"/>
      <c r="G114" s="102"/>
      <c r="H114" s="401"/>
      <c r="I114" s="436"/>
      <c r="J114" s="437"/>
      <c r="K114" s="437"/>
      <c r="L114" s="437"/>
      <c r="M114" s="438"/>
      <c r="N114" s="436"/>
      <c r="O114" s="437"/>
      <c r="P114" s="437"/>
      <c r="Q114" s="437"/>
      <c r="R114" s="438"/>
      <c r="T114" s="12"/>
      <c r="U114" s="12"/>
      <c r="V114" s="12"/>
      <c r="W114" s="12"/>
      <c r="X114" s="12"/>
      <c r="AB114" s="3">
        <v>2</v>
      </c>
      <c r="AC114" s="3" t="s">
        <v>216</v>
      </c>
    </row>
    <row r="115" spans="3:34" ht="20.100000000000001" customHeight="1" x14ac:dyDescent="0.2">
      <c r="C115" s="424" t="s">
        <v>130</v>
      </c>
      <c r="D115" s="425"/>
      <c r="E115" s="425"/>
      <c r="F115" s="425"/>
      <c r="G115" s="80"/>
      <c r="H115" s="400" t="s">
        <v>132</v>
      </c>
      <c r="I115" s="439">
        <v>9500000</v>
      </c>
      <c r="J115" s="440"/>
      <c r="K115" s="440"/>
      <c r="L115" s="440"/>
      <c r="M115" s="441"/>
      <c r="N115" s="439">
        <v>11000000</v>
      </c>
      <c r="O115" s="440"/>
      <c r="P115" s="440"/>
      <c r="Q115" s="440"/>
      <c r="R115" s="441"/>
      <c r="T115" s="315" t="s">
        <v>149</v>
      </c>
      <c r="U115" s="315"/>
      <c r="V115" s="315"/>
      <c r="W115" s="315"/>
      <c r="X115" s="315"/>
      <c r="Y115" s="12"/>
      <c r="AA115" s="2"/>
      <c r="AB115" s="125">
        <v>3</v>
      </c>
      <c r="AC115" s="2" t="s">
        <v>217</v>
      </c>
      <c r="AD115" s="2"/>
      <c r="AE115" s="2"/>
      <c r="AF115" s="2"/>
      <c r="AG115" s="2"/>
    </row>
    <row r="116" spans="3:34" ht="20.100000000000001" customHeight="1" x14ac:dyDescent="0.2">
      <c r="C116" s="426" t="s">
        <v>131</v>
      </c>
      <c r="D116" s="427"/>
      <c r="E116" s="427"/>
      <c r="F116" s="427"/>
      <c r="G116" s="102"/>
      <c r="H116" s="401"/>
      <c r="I116" s="442"/>
      <c r="J116" s="443"/>
      <c r="K116" s="443"/>
      <c r="L116" s="443"/>
      <c r="M116" s="444"/>
      <c r="N116" s="442"/>
      <c r="O116" s="443"/>
      <c r="P116" s="443"/>
      <c r="Q116" s="443"/>
      <c r="R116" s="444"/>
      <c r="T116" s="315"/>
      <c r="U116" s="315"/>
      <c r="V116" s="315"/>
      <c r="W116" s="315"/>
      <c r="X116" s="315"/>
      <c r="Y116" s="12"/>
      <c r="AA116" s="283" t="s">
        <v>313</v>
      </c>
      <c r="AB116" s="2" t="s">
        <v>212</v>
      </c>
      <c r="AC116" s="2">
        <v>2</v>
      </c>
      <c r="AD116" s="2" t="s">
        <v>258</v>
      </c>
      <c r="AE116" s="2">
        <v>3</v>
      </c>
      <c r="AF116" s="43" t="s">
        <v>259</v>
      </c>
      <c r="AG116" s="2"/>
    </row>
    <row r="117" spans="3:34" ht="20.100000000000001" customHeight="1" x14ac:dyDescent="0.2">
      <c r="C117" s="420" t="s">
        <v>133</v>
      </c>
      <c r="D117" s="421"/>
      <c r="E117" s="290" t="s">
        <v>119</v>
      </c>
      <c r="F117" s="291"/>
      <c r="G117" s="83"/>
      <c r="H117" s="86" t="s">
        <v>136</v>
      </c>
      <c r="I117" s="417"/>
      <c r="J117" s="418"/>
      <c r="K117" s="418"/>
      <c r="L117" s="418"/>
      <c r="M117" s="419"/>
      <c r="N117" s="417"/>
      <c r="O117" s="418"/>
      <c r="P117" s="418"/>
      <c r="Q117" s="418"/>
      <c r="R117" s="419"/>
      <c r="Y117" s="12"/>
      <c r="AC117" s="3" t="s">
        <v>204</v>
      </c>
      <c r="AD117" s="98" t="s">
        <v>202</v>
      </c>
      <c r="AF117" s="290">
        <v>110</v>
      </c>
      <c r="AG117" s="292"/>
      <c r="AH117" s="3" t="s">
        <v>203</v>
      </c>
    </row>
    <row r="118" spans="3:34" ht="20.100000000000001" customHeight="1" x14ac:dyDescent="0.2">
      <c r="C118" s="422"/>
      <c r="D118" s="423"/>
      <c r="E118" s="290" t="s">
        <v>120</v>
      </c>
      <c r="F118" s="291"/>
      <c r="G118" s="83"/>
      <c r="H118" s="86" t="s">
        <v>137</v>
      </c>
      <c r="I118" s="417"/>
      <c r="J118" s="418"/>
      <c r="K118" s="418"/>
      <c r="L118" s="418"/>
      <c r="M118" s="419"/>
      <c r="N118" s="417"/>
      <c r="O118" s="418"/>
      <c r="P118" s="418"/>
      <c r="Q118" s="418"/>
      <c r="R118" s="419"/>
      <c r="Y118" s="200"/>
      <c r="Z118" s="201"/>
      <c r="AA118" s="78" t="s">
        <v>207</v>
      </c>
      <c r="AB118" s="78"/>
      <c r="AC118" s="374" t="s">
        <v>201</v>
      </c>
      <c r="AD118" s="374"/>
      <c r="AE118" s="290" t="s">
        <v>287</v>
      </c>
      <c r="AF118" s="292"/>
      <c r="AG118" s="78" t="s">
        <v>283</v>
      </c>
      <c r="AH118" s="78"/>
    </row>
    <row r="119" spans="3:34" ht="20.100000000000001" customHeight="1" x14ac:dyDescent="0.2">
      <c r="C119" s="290" t="s">
        <v>134</v>
      </c>
      <c r="D119" s="291"/>
      <c r="E119" s="291"/>
      <c r="F119" s="291"/>
      <c r="G119" s="83"/>
      <c r="H119" s="86" t="s">
        <v>138</v>
      </c>
      <c r="I119" s="417"/>
      <c r="J119" s="418"/>
      <c r="K119" s="418"/>
      <c r="L119" s="418"/>
      <c r="M119" s="419"/>
      <c r="N119" s="417"/>
      <c r="O119" s="418"/>
      <c r="P119" s="418"/>
      <c r="Q119" s="418"/>
      <c r="R119" s="419"/>
      <c r="V119" s="368" t="s">
        <v>314</v>
      </c>
      <c r="W119" s="368"/>
      <c r="X119" s="369"/>
      <c r="Y119" s="290" t="s">
        <v>197</v>
      </c>
      <c r="Z119" s="292"/>
      <c r="AA119" s="312">
        <v>4900</v>
      </c>
      <c r="AB119" s="312"/>
      <c r="AC119" s="303">
        <v>1470</v>
      </c>
      <c r="AD119" s="303"/>
      <c r="AE119" s="370">
        <f>+AC119*1000/AA119</f>
        <v>300</v>
      </c>
      <c r="AF119" s="370"/>
      <c r="AG119" s="257">
        <f>+AA119/$AF$117*10</f>
        <v>445.4545454545455</v>
      </c>
      <c r="AH119" s="257"/>
    </row>
    <row r="120" spans="3:34" ht="20.100000000000001" customHeight="1" x14ac:dyDescent="0.2">
      <c r="C120" s="424" t="s">
        <v>121</v>
      </c>
      <c r="D120" s="425"/>
      <c r="E120" s="425"/>
      <c r="F120" s="425"/>
      <c r="G120" s="80"/>
      <c r="H120" s="400" t="s">
        <v>139</v>
      </c>
      <c r="I120" s="433">
        <f>+I115+I117-I118-I119</f>
        <v>9500000</v>
      </c>
      <c r="J120" s="434"/>
      <c r="K120" s="434"/>
      <c r="L120" s="434"/>
      <c r="M120" s="435"/>
      <c r="N120" s="433">
        <f>+N115+N117-N118-N119</f>
        <v>11000000</v>
      </c>
      <c r="O120" s="434"/>
      <c r="P120" s="434"/>
      <c r="Q120" s="434"/>
      <c r="R120" s="435"/>
      <c r="V120" s="368" t="s">
        <v>315</v>
      </c>
      <c r="W120" s="368"/>
      <c r="X120" s="369"/>
      <c r="Y120" s="290" t="s">
        <v>198</v>
      </c>
      <c r="Z120" s="292"/>
      <c r="AA120" s="312">
        <v>7000</v>
      </c>
      <c r="AB120" s="312"/>
      <c r="AC120" s="303">
        <v>511</v>
      </c>
      <c r="AD120" s="303"/>
      <c r="AE120" s="370">
        <f>+AC120*1000/AA120</f>
        <v>73</v>
      </c>
      <c r="AF120" s="370"/>
      <c r="AG120" s="257">
        <v>795</v>
      </c>
      <c r="AH120" s="257"/>
    </row>
    <row r="121" spans="3:34" ht="20.100000000000001" customHeight="1" x14ac:dyDescent="0.2">
      <c r="C121" s="698" t="s">
        <v>135</v>
      </c>
      <c r="D121" s="699"/>
      <c r="E121" s="699"/>
      <c r="F121" s="699"/>
      <c r="G121" s="116"/>
      <c r="H121" s="401"/>
      <c r="I121" s="436"/>
      <c r="J121" s="437"/>
      <c r="K121" s="437"/>
      <c r="L121" s="437"/>
      <c r="M121" s="438"/>
      <c r="N121" s="436"/>
      <c r="O121" s="437"/>
      <c r="P121" s="437"/>
      <c r="Q121" s="437"/>
      <c r="R121" s="438"/>
      <c r="T121" s="245"/>
      <c r="U121" s="245"/>
      <c r="V121" s="245"/>
      <c r="W121" s="245"/>
      <c r="X121" s="245"/>
      <c r="Y121" s="290" t="s">
        <v>199</v>
      </c>
      <c r="Z121" s="292"/>
      <c r="AA121" s="312">
        <v>880</v>
      </c>
      <c r="AB121" s="312"/>
      <c r="AC121" s="303">
        <v>26</v>
      </c>
      <c r="AD121" s="303"/>
      <c r="AE121" s="370">
        <f>+AC121*1000/AA121</f>
        <v>29.545454545454547</v>
      </c>
      <c r="AF121" s="370"/>
      <c r="AG121" s="257">
        <v>400</v>
      </c>
      <c r="AH121" s="257"/>
    </row>
    <row r="122" spans="3:34" ht="20.100000000000001" customHeight="1" x14ac:dyDescent="0.2">
      <c r="C122" s="424" t="s">
        <v>140</v>
      </c>
      <c r="D122" s="425"/>
      <c r="E122" s="425"/>
      <c r="F122" s="425"/>
      <c r="G122" s="80"/>
      <c r="H122" s="400" t="s">
        <v>142</v>
      </c>
      <c r="I122" s="405">
        <f>+I113-I120</f>
        <v>6587000</v>
      </c>
      <c r="J122" s="406"/>
      <c r="K122" s="406"/>
      <c r="L122" s="406"/>
      <c r="M122" s="407"/>
      <c r="N122" s="433">
        <f>+N113-N120</f>
        <v>10945000</v>
      </c>
      <c r="O122" s="434"/>
      <c r="P122" s="434"/>
      <c r="Q122" s="434"/>
      <c r="R122" s="435"/>
      <c r="T122" s="315" t="s">
        <v>161</v>
      </c>
      <c r="U122" s="315"/>
      <c r="V122" s="315"/>
      <c r="W122" s="315"/>
      <c r="X122" s="245"/>
      <c r="Y122" s="290" t="s">
        <v>200</v>
      </c>
      <c r="Z122" s="292"/>
      <c r="AA122" s="312">
        <v>5000</v>
      </c>
      <c r="AB122" s="312"/>
      <c r="AC122" s="303">
        <v>155</v>
      </c>
      <c r="AD122" s="303"/>
      <c r="AE122" s="370">
        <f>+AC122*1000/AA122</f>
        <v>31</v>
      </c>
      <c r="AF122" s="370"/>
      <c r="AG122" s="257">
        <f>+AA122/$AF$117*10</f>
        <v>454.5454545454545</v>
      </c>
      <c r="AH122" s="257"/>
    </row>
    <row r="123" spans="3:34" ht="20.100000000000001" customHeight="1" x14ac:dyDescent="0.2">
      <c r="C123" s="426" t="s">
        <v>141</v>
      </c>
      <c r="D123" s="427"/>
      <c r="E123" s="427"/>
      <c r="F123" s="427"/>
      <c r="G123" s="102"/>
      <c r="H123" s="401"/>
      <c r="I123" s="408"/>
      <c r="J123" s="409"/>
      <c r="K123" s="409"/>
      <c r="L123" s="409"/>
      <c r="M123" s="410"/>
      <c r="N123" s="436"/>
      <c r="O123" s="437"/>
      <c r="P123" s="437"/>
      <c r="Q123" s="437"/>
      <c r="R123" s="438"/>
      <c r="T123" s="315"/>
      <c r="U123" s="315"/>
      <c r="V123" s="315"/>
      <c r="W123" s="315"/>
      <c r="Y123" s="398" t="s">
        <v>205</v>
      </c>
      <c r="Z123" s="399"/>
      <c r="AA123" s="367">
        <f>SUM(AA119:AB122)</f>
        <v>17780</v>
      </c>
      <c r="AB123" s="367"/>
      <c r="AC123" s="367">
        <f>SUM(AC119:AD122)</f>
        <v>2162</v>
      </c>
      <c r="AD123" s="367"/>
      <c r="AE123" s="290"/>
      <c r="AF123" s="292"/>
      <c r="AG123" s="255"/>
      <c r="AH123" s="256"/>
    </row>
    <row r="124" spans="3:34" ht="20.100000000000001" customHeight="1" x14ac:dyDescent="0.2">
      <c r="C124" s="99" t="s">
        <v>150</v>
      </c>
      <c r="D124" s="100"/>
      <c r="E124" s="100"/>
      <c r="F124" s="100"/>
      <c r="G124" s="100"/>
      <c r="H124" s="86" t="s">
        <v>152</v>
      </c>
      <c r="I124" s="402"/>
      <c r="J124" s="403"/>
      <c r="K124" s="403"/>
      <c r="L124" s="403"/>
      <c r="M124" s="404"/>
      <c r="N124" s="402"/>
      <c r="O124" s="403"/>
      <c r="P124" s="403"/>
      <c r="Q124" s="403"/>
      <c r="R124" s="404"/>
      <c r="Y124" s="128"/>
      <c r="AA124" s="3" t="s">
        <v>208</v>
      </c>
      <c r="AC124" s="3" t="s">
        <v>206</v>
      </c>
      <c r="AD124" s="98" t="s">
        <v>202</v>
      </c>
      <c r="AE124" s="98"/>
      <c r="AF124" s="290">
        <v>150</v>
      </c>
      <c r="AG124" s="292"/>
      <c r="AH124" s="98" t="s">
        <v>203</v>
      </c>
    </row>
    <row r="125" spans="3:34" ht="20.100000000000001" customHeight="1" x14ac:dyDescent="0.2">
      <c r="C125" s="430" t="s">
        <v>151</v>
      </c>
      <c r="D125" s="290" t="s">
        <v>363</v>
      </c>
      <c r="E125" s="291"/>
      <c r="F125" s="291"/>
      <c r="G125" s="80"/>
      <c r="H125" s="400" t="s">
        <v>153</v>
      </c>
      <c r="I125" s="402">
        <v>1800000</v>
      </c>
      <c r="J125" s="403"/>
      <c r="K125" s="403"/>
      <c r="L125" s="403"/>
      <c r="M125" s="404"/>
      <c r="N125" s="411">
        <v>1800000</v>
      </c>
      <c r="O125" s="412"/>
      <c r="P125" s="412"/>
      <c r="Q125" s="412"/>
      <c r="R125" s="413"/>
      <c r="T125" s="315" t="s">
        <v>158</v>
      </c>
      <c r="U125" s="315"/>
      <c r="V125" s="315"/>
      <c r="W125" s="315"/>
      <c r="X125" s="315"/>
      <c r="Y125" s="200"/>
      <c r="Z125" s="201"/>
      <c r="AA125" s="78" t="s">
        <v>207</v>
      </c>
      <c r="AB125" s="78"/>
      <c r="AC125" s="374" t="s">
        <v>201</v>
      </c>
      <c r="AD125" s="374"/>
      <c r="AE125" s="78" t="s">
        <v>210</v>
      </c>
      <c r="AF125" s="78"/>
      <c r="AG125" s="78" t="s">
        <v>283</v>
      </c>
      <c r="AH125" s="78"/>
    </row>
    <row r="126" spans="3:34" ht="20.100000000000001" customHeight="1" x14ac:dyDescent="0.2">
      <c r="C126" s="431"/>
      <c r="D126" s="290" t="s">
        <v>304</v>
      </c>
      <c r="E126" s="291"/>
      <c r="F126" s="291"/>
      <c r="G126" s="84"/>
      <c r="H126" s="432"/>
      <c r="I126" s="402">
        <v>2600000</v>
      </c>
      <c r="J126" s="403"/>
      <c r="K126" s="403"/>
      <c r="L126" s="403"/>
      <c r="M126" s="404"/>
      <c r="N126" s="411">
        <f>+I126</f>
        <v>2600000</v>
      </c>
      <c r="O126" s="412"/>
      <c r="P126" s="412"/>
      <c r="Q126" s="412"/>
      <c r="R126" s="413"/>
      <c r="T126" s="315"/>
      <c r="U126" s="315"/>
      <c r="V126" s="315"/>
      <c r="W126" s="315"/>
      <c r="X126" s="315"/>
      <c r="Y126" s="290" t="s">
        <v>197</v>
      </c>
      <c r="Z126" s="292"/>
      <c r="AA126" s="312">
        <v>7500</v>
      </c>
      <c r="AB126" s="312"/>
      <c r="AC126" s="303">
        <v>3000</v>
      </c>
      <c r="AD126" s="303"/>
      <c r="AE126" s="370">
        <f>+AC126*1000/AA126</f>
        <v>400</v>
      </c>
      <c r="AF126" s="370"/>
      <c r="AG126" s="257">
        <f>+AA126/$AF$124*10</f>
        <v>500</v>
      </c>
      <c r="AH126" s="257"/>
    </row>
    <row r="127" spans="3:34" ht="20.100000000000001" customHeight="1" x14ac:dyDescent="0.2">
      <c r="C127" s="431"/>
      <c r="D127" s="290"/>
      <c r="E127" s="291"/>
      <c r="F127" s="291"/>
      <c r="G127" s="89"/>
      <c r="H127" s="432"/>
      <c r="I127" s="402"/>
      <c r="J127" s="403"/>
      <c r="K127" s="403"/>
      <c r="L127" s="403"/>
      <c r="M127" s="404"/>
      <c r="N127" s="411">
        <f>+I127</f>
        <v>0</v>
      </c>
      <c r="O127" s="412"/>
      <c r="P127" s="412"/>
      <c r="Q127" s="412"/>
      <c r="R127" s="413"/>
      <c r="T127" s="315"/>
      <c r="U127" s="315"/>
      <c r="V127" s="315"/>
      <c r="W127" s="315"/>
      <c r="X127" s="315"/>
      <c r="Y127" s="290" t="s">
        <v>198</v>
      </c>
      <c r="Z127" s="292"/>
      <c r="AA127" s="312">
        <v>7800</v>
      </c>
      <c r="AB127" s="312"/>
      <c r="AC127" s="303">
        <v>663</v>
      </c>
      <c r="AD127" s="303"/>
      <c r="AE127" s="370">
        <f>+AC127*1000/AA127</f>
        <v>85</v>
      </c>
      <c r="AF127" s="370"/>
      <c r="AG127" s="257">
        <v>650</v>
      </c>
      <c r="AH127" s="257"/>
    </row>
    <row r="128" spans="3:34" ht="20.100000000000001" customHeight="1" x14ac:dyDescent="0.2">
      <c r="C128" s="431"/>
      <c r="D128" s="290"/>
      <c r="E128" s="291"/>
      <c r="F128" s="291"/>
      <c r="G128" s="84"/>
      <c r="H128" s="401"/>
      <c r="I128" s="402"/>
      <c r="J128" s="403"/>
      <c r="K128" s="403"/>
      <c r="L128" s="403"/>
      <c r="M128" s="404"/>
      <c r="N128" s="402"/>
      <c r="O128" s="403"/>
      <c r="P128" s="403"/>
      <c r="Q128" s="403"/>
      <c r="R128" s="404"/>
      <c r="V128" s="368" t="s">
        <v>326</v>
      </c>
      <c r="W128" s="368"/>
      <c r="X128" s="369"/>
      <c r="Y128" s="290" t="s">
        <v>199</v>
      </c>
      <c r="Z128" s="292"/>
      <c r="AA128" s="312">
        <v>1200</v>
      </c>
      <c r="AB128" s="312"/>
      <c r="AC128" s="303">
        <v>36</v>
      </c>
      <c r="AD128" s="303"/>
      <c r="AE128" s="370">
        <f>+AC128*1000/AA128</f>
        <v>30</v>
      </c>
      <c r="AF128" s="370"/>
      <c r="AG128" s="257">
        <v>400</v>
      </c>
      <c r="AH128" s="257"/>
    </row>
    <row r="129" spans="3:35" ht="20.100000000000001" customHeight="1" x14ac:dyDescent="0.2">
      <c r="C129" s="101"/>
      <c r="D129" s="290" t="s">
        <v>121</v>
      </c>
      <c r="E129" s="291"/>
      <c r="F129" s="291"/>
      <c r="G129" s="83"/>
      <c r="H129" s="86" t="s">
        <v>154</v>
      </c>
      <c r="I129" s="411">
        <f>SUM(I125:M128)</f>
        <v>4400000</v>
      </c>
      <c r="J129" s="412"/>
      <c r="K129" s="412"/>
      <c r="L129" s="412"/>
      <c r="M129" s="413"/>
      <c r="N129" s="411">
        <f>SUM(N125:R128)</f>
        <v>4400000</v>
      </c>
      <c r="O129" s="412"/>
      <c r="P129" s="412"/>
      <c r="Q129" s="412"/>
      <c r="R129" s="413"/>
      <c r="V129" s="368" t="s">
        <v>327</v>
      </c>
      <c r="W129" s="368"/>
      <c r="X129" s="369"/>
      <c r="Y129" s="290" t="s">
        <v>200</v>
      </c>
      <c r="Z129" s="292"/>
      <c r="AA129" s="312">
        <v>9000</v>
      </c>
      <c r="AB129" s="312"/>
      <c r="AC129" s="303">
        <v>396</v>
      </c>
      <c r="AD129" s="303"/>
      <c r="AE129" s="370">
        <f>+AC129*1000/AA129</f>
        <v>44</v>
      </c>
      <c r="AF129" s="370"/>
      <c r="AG129" s="257">
        <f t="shared" ref="AG129" si="0">+AA129/$AF$124*10</f>
        <v>600</v>
      </c>
      <c r="AH129" s="257"/>
    </row>
    <row r="130" spans="3:35" ht="20.100000000000001" customHeight="1" x14ac:dyDescent="0.2">
      <c r="C130" s="104" t="s">
        <v>155</v>
      </c>
      <c r="D130" s="105"/>
      <c r="E130" s="105"/>
      <c r="F130" s="105"/>
      <c r="G130" s="105"/>
      <c r="H130" s="86" t="s">
        <v>164</v>
      </c>
      <c r="I130" s="411">
        <f>+I122+I124-I129</f>
        <v>2187000</v>
      </c>
      <c r="J130" s="412"/>
      <c r="K130" s="412"/>
      <c r="L130" s="412"/>
      <c r="M130" s="413"/>
      <c r="N130" s="411">
        <f>+N122+N124-N129</f>
        <v>6545000</v>
      </c>
      <c r="O130" s="412"/>
      <c r="P130" s="412"/>
      <c r="Q130" s="412"/>
      <c r="R130" s="413"/>
      <c r="T130" s="219"/>
      <c r="U130" s="219"/>
      <c r="V130" s="219"/>
      <c r="W130" s="219"/>
      <c r="X130" s="219"/>
      <c r="Y130" s="398" t="s">
        <v>205</v>
      </c>
      <c r="Z130" s="399"/>
      <c r="AA130" s="367">
        <f>SUM(AA126:AB129)</f>
        <v>25500</v>
      </c>
      <c r="AB130" s="367"/>
      <c r="AC130" s="367">
        <f>SUM(AC126:AD129)</f>
        <v>4095</v>
      </c>
      <c r="AD130" s="367"/>
      <c r="AE130" s="290"/>
      <c r="AF130" s="292"/>
      <c r="AG130" s="255"/>
      <c r="AH130" s="256"/>
    </row>
    <row r="131" spans="3:35" ht="20.100000000000001" customHeight="1" x14ac:dyDescent="0.2">
      <c r="C131" s="241" t="s">
        <v>156</v>
      </c>
      <c r="D131" s="216"/>
      <c r="E131" s="216"/>
      <c r="F131" s="216"/>
      <c r="G131" s="234"/>
      <c r="H131" s="86" t="s">
        <v>165</v>
      </c>
      <c r="I131" s="402">
        <v>100000</v>
      </c>
      <c r="J131" s="403"/>
      <c r="K131" s="403"/>
      <c r="L131" s="403"/>
      <c r="M131" s="404"/>
      <c r="N131" s="402">
        <v>650000</v>
      </c>
      <c r="O131" s="403"/>
      <c r="P131" s="403"/>
      <c r="Q131" s="403"/>
      <c r="R131" s="404"/>
      <c r="S131" s="365" t="s">
        <v>233</v>
      </c>
      <c r="T131" s="366"/>
      <c r="U131" s="366"/>
      <c r="V131" s="366"/>
      <c r="W131" s="366"/>
      <c r="X131" s="366"/>
      <c r="AC131" s="127" t="s">
        <v>209</v>
      </c>
    </row>
    <row r="132" spans="3:35" ht="13.5" customHeight="1" x14ac:dyDescent="0.2">
      <c r="C132" s="424" t="s">
        <v>157</v>
      </c>
      <c r="D132" s="425"/>
      <c r="E132" s="425"/>
      <c r="F132" s="425"/>
      <c r="G132" s="80"/>
      <c r="H132" s="400" t="s">
        <v>166</v>
      </c>
      <c r="I132" s="405">
        <v>2087000</v>
      </c>
      <c r="J132" s="406"/>
      <c r="K132" s="406"/>
      <c r="L132" s="406"/>
      <c r="M132" s="407"/>
      <c r="N132" s="405">
        <f>+N130-N131</f>
        <v>5895000</v>
      </c>
      <c r="O132" s="406"/>
      <c r="P132" s="406"/>
      <c r="Q132" s="406"/>
      <c r="R132" s="407"/>
      <c r="Y132" s="128" t="s">
        <v>262</v>
      </c>
      <c r="Z132" s="128"/>
      <c r="AA132" s="128"/>
      <c r="AB132" s="128"/>
      <c r="AC132" s="238"/>
      <c r="AD132" s="238"/>
      <c r="AE132" s="238"/>
      <c r="AF132" s="238"/>
    </row>
    <row r="133" spans="3:35" s="191" customFormat="1" ht="15" customHeight="1" x14ac:dyDescent="0.2">
      <c r="C133" s="426" t="s">
        <v>167</v>
      </c>
      <c r="D133" s="427"/>
      <c r="E133" s="427"/>
      <c r="F133" s="427"/>
      <c r="G133" s="445"/>
      <c r="H133" s="401"/>
      <c r="I133" s="408"/>
      <c r="J133" s="409"/>
      <c r="K133" s="409"/>
      <c r="L133" s="409"/>
      <c r="M133" s="410"/>
      <c r="N133" s="408"/>
      <c r="O133" s="409"/>
      <c r="P133" s="409"/>
      <c r="Q133" s="409"/>
      <c r="R133" s="410"/>
      <c r="S133" s="235"/>
      <c r="Y133" s="45" t="s">
        <v>256</v>
      </c>
      <c r="Z133" s="3"/>
      <c r="AA133" s="3"/>
      <c r="AB133" s="3"/>
      <c r="AC133" s="3"/>
      <c r="AD133" s="695">
        <v>200</v>
      </c>
      <c r="AE133" s="696"/>
      <c r="AF133" s="697"/>
      <c r="AG133" s="3" t="s">
        <v>257</v>
      </c>
      <c r="AH133" s="3"/>
    </row>
    <row r="134" spans="3:35" s="236" customFormat="1" ht="15" customHeight="1" x14ac:dyDescent="0.2">
      <c r="C134" s="240"/>
      <c r="D134" s="240"/>
      <c r="E134" s="240"/>
      <c r="F134" s="240"/>
      <c r="G134" s="240"/>
      <c r="H134" s="240"/>
      <c r="I134" s="188"/>
      <c r="J134" s="188"/>
      <c r="K134" s="188"/>
      <c r="L134" s="188"/>
      <c r="M134" s="188"/>
      <c r="N134" s="188"/>
      <c r="O134" s="188"/>
      <c r="P134" s="188"/>
      <c r="Q134" s="188"/>
      <c r="R134" s="397" t="s">
        <v>250</v>
      </c>
      <c r="S134" s="397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3:35" ht="20.100000000000001" customHeight="1" x14ac:dyDescent="0.2">
      <c r="C135" s="181"/>
      <c r="D135" s="181"/>
      <c r="E135" s="181"/>
      <c r="F135" s="181"/>
      <c r="G135" s="181"/>
      <c r="H135" s="181"/>
      <c r="I135" s="217" t="s">
        <v>242</v>
      </c>
      <c r="J135" s="217"/>
      <c r="K135" s="217"/>
      <c r="L135" s="217"/>
      <c r="M135" s="217"/>
      <c r="N135" s="217"/>
      <c r="O135" s="217"/>
      <c r="P135" s="217"/>
      <c r="Q135" s="217"/>
      <c r="R135" s="217"/>
      <c r="T135" s="217"/>
      <c r="U135" s="217"/>
      <c r="V135" s="217"/>
      <c r="W135" s="217"/>
      <c r="X135" s="217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236"/>
    </row>
    <row r="136" spans="3:35" ht="24" customHeight="1" thickBot="1" x14ac:dyDescent="0.25"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</row>
    <row r="137" spans="3:35" ht="24" customHeight="1" x14ac:dyDescent="0.2">
      <c r="C137" s="414" t="s">
        <v>178</v>
      </c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6"/>
      <c r="T137" s="362" t="s">
        <v>191</v>
      </c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4"/>
    </row>
    <row r="138" spans="3:35" ht="24" customHeight="1" x14ac:dyDescent="0.2">
      <c r="C138" s="121"/>
      <c r="D138" s="393" t="s">
        <v>179</v>
      </c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4"/>
      <c r="T138" s="20"/>
      <c r="U138" s="265" t="s">
        <v>190</v>
      </c>
      <c r="V138" s="265"/>
      <c r="W138" s="265"/>
      <c r="X138" s="265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65"/>
      <c r="AI138" s="266"/>
    </row>
    <row r="139" spans="3:35" ht="24" customHeight="1" x14ac:dyDescent="0.2">
      <c r="C139" s="121"/>
      <c r="D139" s="395" t="s">
        <v>180</v>
      </c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6"/>
      <c r="T139" s="22"/>
      <c r="U139" s="202" t="s">
        <v>185</v>
      </c>
      <c r="V139" s="202"/>
      <c r="W139" s="202"/>
      <c r="X139" s="202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03"/>
    </row>
    <row r="140" spans="3:35" ht="24" customHeight="1" x14ac:dyDescent="0.2">
      <c r="C140" s="121"/>
      <c r="D140" s="395" t="s">
        <v>181</v>
      </c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6"/>
      <c r="T140" s="22"/>
      <c r="U140" s="202" t="s">
        <v>187</v>
      </c>
      <c r="V140" s="202"/>
      <c r="W140" s="202"/>
      <c r="X140" s="202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03"/>
    </row>
    <row r="141" spans="3:35" ht="24" customHeight="1" x14ac:dyDescent="0.2">
      <c r="C141" s="121"/>
      <c r="D141" s="395" t="s">
        <v>182</v>
      </c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6"/>
      <c r="T141" s="22"/>
      <c r="U141" s="202" t="s">
        <v>188</v>
      </c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3"/>
    </row>
    <row r="142" spans="3:35" ht="24" customHeight="1" x14ac:dyDescent="0.2">
      <c r="C142" s="121"/>
      <c r="D142" s="395" t="s">
        <v>183</v>
      </c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6"/>
      <c r="T142" s="22"/>
      <c r="U142" s="202" t="s">
        <v>189</v>
      </c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3"/>
    </row>
    <row r="143" spans="3:35" ht="24" customHeight="1" x14ac:dyDescent="0.2">
      <c r="C143" s="121"/>
      <c r="D143" s="395" t="s">
        <v>184</v>
      </c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6"/>
      <c r="T143" s="22"/>
      <c r="U143" s="202" t="s">
        <v>181</v>
      </c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3"/>
    </row>
    <row r="144" spans="3:35" ht="24" customHeight="1" thickBot="1" x14ac:dyDescent="0.25">
      <c r="C144" s="36"/>
      <c r="D144" s="122" t="s">
        <v>186</v>
      </c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3"/>
      <c r="T144" s="31"/>
      <c r="U144" s="259" t="s">
        <v>235</v>
      </c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32"/>
    </row>
    <row r="145" spans="3:35" ht="24" customHeight="1" thickBot="1" x14ac:dyDescent="0.25"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</row>
    <row r="146" spans="3:35" ht="24" customHeight="1" x14ac:dyDescent="0.2">
      <c r="C146" s="446" t="s">
        <v>63</v>
      </c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8"/>
      <c r="T146" s="414" t="s">
        <v>60</v>
      </c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6"/>
    </row>
    <row r="147" spans="3:35" ht="24" customHeight="1" x14ac:dyDescent="0.2">
      <c r="C147" s="124"/>
      <c r="D147" s="393" t="s">
        <v>192</v>
      </c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4"/>
      <c r="T147" s="249"/>
      <c r="U147" s="248" t="s">
        <v>196</v>
      </c>
      <c r="V147" s="248"/>
      <c r="W147" s="248"/>
      <c r="X147" s="248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50"/>
    </row>
    <row r="148" spans="3:35" ht="24" customHeight="1" x14ac:dyDescent="0.2">
      <c r="C148" s="121"/>
      <c r="D148" s="395" t="s">
        <v>193</v>
      </c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6"/>
      <c r="T148" s="249"/>
      <c r="U148" s="248" t="s">
        <v>219</v>
      </c>
      <c r="V148" s="248"/>
      <c r="W148" s="248"/>
      <c r="X148" s="248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62"/>
    </row>
    <row r="149" spans="3:35" ht="24" customHeight="1" x14ac:dyDescent="0.2">
      <c r="C149" s="121"/>
      <c r="D149" s="395" t="s">
        <v>194</v>
      </c>
      <c r="E149" s="395"/>
      <c r="F149" s="395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6"/>
      <c r="T149" s="249"/>
      <c r="U149" s="248" t="s">
        <v>220</v>
      </c>
      <c r="V149" s="248"/>
      <c r="W149" s="248"/>
      <c r="X149" s="248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2"/>
    </row>
    <row r="150" spans="3:35" ht="24" customHeight="1" x14ac:dyDescent="0.2">
      <c r="C150" s="121"/>
      <c r="D150" s="395" t="s">
        <v>195</v>
      </c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6"/>
      <c r="T150" s="249"/>
      <c r="U150" s="248" t="s">
        <v>238</v>
      </c>
      <c r="V150" s="248"/>
      <c r="W150" s="248"/>
      <c r="X150" s="248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2"/>
    </row>
    <row r="151" spans="3:35" ht="24" customHeight="1" x14ac:dyDescent="0.2">
      <c r="C151" s="121"/>
      <c r="D151" s="395" t="s">
        <v>236</v>
      </c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6"/>
      <c r="T151" s="249"/>
      <c r="U151" s="248" t="s">
        <v>255</v>
      </c>
      <c r="V151" s="248"/>
      <c r="W151" s="248"/>
      <c r="X151" s="248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2"/>
    </row>
    <row r="152" spans="3:35" ht="24" customHeight="1" x14ac:dyDescent="0.2">
      <c r="C152" s="121"/>
      <c r="D152" s="395" t="s">
        <v>254</v>
      </c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  <c r="O152" s="395"/>
      <c r="P152" s="395"/>
      <c r="Q152" s="395"/>
      <c r="R152" s="396"/>
      <c r="T152" s="249"/>
      <c r="U152" s="253" t="s">
        <v>240</v>
      </c>
      <c r="V152" s="248"/>
      <c r="W152" s="248"/>
      <c r="X152" s="248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2"/>
    </row>
    <row r="153" spans="3:35" ht="24" customHeight="1" thickBot="1" x14ac:dyDescent="0.25">
      <c r="C153" s="36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6"/>
      <c r="S153" s="235"/>
      <c r="T153" s="251"/>
      <c r="U153" s="252" t="s">
        <v>241</v>
      </c>
      <c r="V153" s="252"/>
      <c r="W153" s="252"/>
      <c r="X153" s="252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60"/>
    </row>
    <row r="154" spans="3:35" ht="24" customHeight="1" x14ac:dyDescent="0.2">
      <c r="R154" s="397" t="s">
        <v>252</v>
      </c>
      <c r="S154" s="397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</row>
    <row r="155" spans="3:35" ht="24" customHeight="1" x14ac:dyDescent="0.2"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</row>
    <row r="156" spans="3:35" ht="24" customHeight="1" x14ac:dyDescent="0.2"/>
    <row r="157" spans="3:35" ht="24" customHeight="1" x14ac:dyDescent="0.2"/>
    <row r="158" spans="3:35" ht="24" customHeight="1" x14ac:dyDescent="0.2"/>
    <row r="159" spans="3:35" ht="24" customHeight="1" x14ac:dyDescent="0.2"/>
    <row r="160" spans="3:35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</sheetData>
  <mergeCells count="667">
    <mergeCell ref="AD133:AF133"/>
    <mergeCell ref="C122:F122"/>
    <mergeCell ref="C123:F123"/>
    <mergeCell ref="H122:H123"/>
    <mergeCell ref="I112:M112"/>
    <mergeCell ref="C120:F120"/>
    <mergeCell ref="C121:F121"/>
    <mergeCell ref="H120:H121"/>
    <mergeCell ref="C111:D112"/>
    <mergeCell ref="I117:M117"/>
    <mergeCell ref="H115:H116"/>
    <mergeCell ref="I122:M123"/>
    <mergeCell ref="I120:M121"/>
    <mergeCell ref="I118:M118"/>
    <mergeCell ref="I119:M119"/>
    <mergeCell ref="AA129:AB129"/>
    <mergeCell ref="AC129:AD129"/>
    <mergeCell ref="AE129:AF129"/>
    <mergeCell ref="E111:F111"/>
    <mergeCell ref="E112:F112"/>
    <mergeCell ref="Y119:Z119"/>
    <mergeCell ref="AF124:AG124"/>
    <mergeCell ref="N113:R114"/>
    <mergeCell ref="N118:R118"/>
    <mergeCell ref="AE118:AF118"/>
    <mergeCell ref="AE103:AH103"/>
    <mergeCell ref="R97:S97"/>
    <mergeCell ref="C92:P92"/>
    <mergeCell ref="Q92:U92"/>
    <mergeCell ref="AA101:AE101"/>
    <mergeCell ref="C43:E44"/>
    <mergeCell ref="AA47:AB47"/>
    <mergeCell ref="C90:P90"/>
    <mergeCell ref="Q90:U90"/>
    <mergeCell ref="Q87:U87"/>
    <mergeCell ref="C89:P89"/>
    <mergeCell ref="C85:P85"/>
    <mergeCell ref="Q85:U85"/>
    <mergeCell ref="K67:L67"/>
    <mergeCell ref="N67:O67"/>
    <mergeCell ref="P67:Q67"/>
    <mergeCell ref="S46:V46"/>
    <mergeCell ref="K44:N44"/>
    <mergeCell ref="AC44:AD44"/>
    <mergeCell ref="AE44:AF44"/>
    <mergeCell ref="AE46:AF46"/>
    <mergeCell ref="Y44:Z44"/>
    <mergeCell ref="W44:X44"/>
    <mergeCell ref="E4:F4"/>
    <mergeCell ref="H4:I4"/>
    <mergeCell ref="U64:V64"/>
    <mergeCell ref="S41:V41"/>
    <mergeCell ref="S43:V43"/>
    <mergeCell ref="S44:V44"/>
    <mergeCell ref="F43:G44"/>
    <mergeCell ref="H43:I44"/>
    <mergeCell ref="Q7:V7"/>
    <mergeCell ref="P61:Q61"/>
    <mergeCell ref="R61:S61"/>
    <mergeCell ref="S45:V45"/>
    <mergeCell ref="N29:P29"/>
    <mergeCell ref="N30:P30"/>
    <mergeCell ref="N32:P32"/>
    <mergeCell ref="Q29:R29"/>
    <mergeCell ref="U32:V32"/>
    <mergeCell ref="D7:I7"/>
    <mergeCell ref="D8:I8"/>
    <mergeCell ref="C13:AH13"/>
    <mergeCell ref="C17:R17"/>
    <mergeCell ref="M9:AH9"/>
    <mergeCell ref="AB14:AC14"/>
    <mergeCell ref="S14:Z14"/>
    <mergeCell ref="F45:G46"/>
    <mergeCell ref="P66:Q66"/>
    <mergeCell ref="I67:J67"/>
    <mergeCell ref="P62:Q63"/>
    <mergeCell ref="R62:R63"/>
    <mergeCell ref="C50:R50"/>
    <mergeCell ref="C51:R51"/>
    <mergeCell ref="H45:I45"/>
    <mergeCell ref="J27:K27"/>
    <mergeCell ref="L27:M27"/>
    <mergeCell ref="N27:P27"/>
    <mergeCell ref="O45:R45"/>
    <mergeCell ref="K43:N43"/>
    <mergeCell ref="C30:E30"/>
    <mergeCell ref="H46:I46"/>
    <mergeCell ref="K45:N45"/>
    <mergeCell ref="N65:O65"/>
    <mergeCell ref="P65:Q65"/>
    <mergeCell ref="O44:R44"/>
    <mergeCell ref="C53:R53"/>
    <mergeCell ref="H61:H63"/>
    <mergeCell ref="C61:F63"/>
    <mergeCell ref="G61:G63"/>
    <mergeCell ref="O42:R42"/>
    <mergeCell ref="J25:K26"/>
    <mergeCell ref="O43:R43"/>
    <mergeCell ref="F30:G30"/>
    <mergeCell ref="F32:G32"/>
    <mergeCell ref="H29:I29"/>
    <mergeCell ref="H30:I30"/>
    <mergeCell ref="H32:I32"/>
    <mergeCell ref="L31:M31"/>
    <mergeCell ref="F31:G31"/>
    <mergeCell ref="H31:I31"/>
    <mergeCell ref="J31:K31"/>
    <mergeCell ref="L29:M29"/>
    <mergeCell ref="L30:M30"/>
    <mergeCell ref="J29:K29"/>
    <mergeCell ref="R34:S34"/>
    <mergeCell ref="S37:AH37"/>
    <mergeCell ref="S38:V40"/>
    <mergeCell ref="AE40:AF40"/>
    <mergeCell ref="AG40:AH40"/>
    <mergeCell ref="AA38:AH38"/>
    <mergeCell ref="AC43:AD43"/>
    <mergeCell ref="AC42:AD42"/>
    <mergeCell ref="AE42:AF42"/>
    <mergeCell ref="Y39:Z40"/>
    <mergeCell ref="AA41:AB41"/>
    <mergeCell ref="C38:E40"/>
    <mergeCell ref="O41:R41"/>
    <mergeCell ref="C41:E42"/>
    <mergeCell ref="W42:X42"/>
    <mergeCell ref="H39:I40"/>
    <mergeCell ref="W38:Z38"/>
    <mergeCell ref="K41:N41"/>
    <mergeCell ref="K42:N42"/>
    <mergeCell ref="F33:G33"/>
    <mergeCell ref="L32:M32"/>
    <mergeCell ref="C36:AH36"/>
    <mergeCell ref="AC41:AD41"/>
    <mergeCell ref="AF32:AG32"/>
    <mergeCell ref="F38:I38"/>
    <mergeCell ref="C29:E29"/>
    <mergeCell ref="AF29:AG29"/>
    <mergeCell ref="C32:E32"/>
    <mergeCell ref="W39:X40"/>
    <mergeCell ref="F29:G29"/>
    <mergeCell ref="C31:E31"/>
    <mergeCell ref="AF34:AG34"/>
    <mergeCell ref="J38:J40"/>
    <mergeCell ref="AC29:AD29"/>
    <mergeCell ref="AC31:AD31"/>
    <mergeCell ref="J30:K30"/>
    <mergeCell ref="W29:X29"/>
    <mergeCell ref="Y31:AB31"/>
    <mergeCell ref="AE39:AF39"/>
    <mergeCell ref="AA40:AB40"/>
    <mergeCell ref="Y32:AB32"/>
    <mergeCell ref="Y29:AB29"/>
    <mergeCell ref="W30:X30"/>
    <mergeCell ref="S29:T29"/>
    <mergeCell ref="O38:R40"/>
    <mergeCell ref="C37:R37"/>
    <mergeCell ref="J32:K32"/>
    <mergeCell ref="K38:N40"/>
    <mergeCell ref="F39:G40"/>
    <mergeCell ref="D21:H21"/>
    <mergeCell ref="AE19:AF21"/>
    <mergeCell ref="C20:H20"/>
    <mergeCell ref="M19:N19"/>
    <mergeCell ref="Y33:AB33"/>
    <mergeCell ref="AC33:AD33"/>
    <mergeCell ref="AF33:AG33"/>
    <mergeCell ref="C27:E27"/>
    <mergeCell ref="F27:G27"/>
    <mergeCell ref="H27:I27"/>
    <mergeCell ref="C28:E28"/>
    <mergeCell ref="L25:M26"/>
    <mergeCell ref="AF31:AG31"/>
    <mergeCell ref="W19:Z19"/>
    <mergeCell ref="Q20:V20"/>
    <mergeCell ref="Q19:V19"/>
    <mergeCell ref="Y23:AH24"/>
    <mergeCell ref="J24:K24"/>
    <mergeCell ref="U24:V24"/>
    <mergeCell ref="C24:E26"/>
    <mergeCell ref="F25:G26"/>
    <mergeCell ref="H25:I26"/>
    <mergeCell ref="C33:E33"/>
    <mergeCell ref="J33:K33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K24:BN24"/>
    <mergeCell ref="C54:R54"/>
    <mergeCell ref="C55:R55"/>
    <mergeCell ref="U54:AH54"/>
    <mergeCell ref="BM35:BO35"/>
    <mergeCell ref="BP35:BR35"/>
    <mergeCell ref="BM36:BO36"/>
    <mergeCell ref="BP36:BR36"/>
    <mergeCell ref="AM25:BR25"/>
    <mergeCell ref="AM26:BH26"/>
    <mergeCell ref="BI26:BR29"/>
    <mergeCell ref="AM29:AO32"/>
    <mergeCell ref="AP29:AS29"/>
    <mergeCell ref="AT29:AW29"/>
    <mergeCell ref="AX29:AZ32"/>
    <mergeCell ref="BA29:BD29"/>
    <mergeCell ref="BE29:BH29"/>
    <mergeCell ref="AP30:AQ32"/>
    <mergeCell ref="AR30:AS32"/>
    <mergeCell ref="AT30:AU32"/>
    <mergeCell ref="AV30:AW32"/>
    <mergeCell ref="BA30:BB32"/>
    <mergeCell ref="BC30:BD32"/>
    <mergeCell ref="BE30:BF32"/>
    <mergeCell ref="BG30:BH32"/>
    <mergeCell ref="AL79:AY79"/>
    <mergeCell ref="AZ79:BD79"/>
    <mergeCell ref="U56:AH56"/>
    <mergeCell ref="R69:S69"/>
    <mergeCell ref="C49:R49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E63:AF63"/>
    <mergeCell ref="U61:X61"/>
    <mergeCell ref="I61:J63"/>
    <mergeCell ref="K61:O61"/>
    <mergeCell ref="K64:L64"/>
    <mergeCell ref="N64:O64"/>
    <mergeCell ref="BL10:BR10"/>
    <mergeCell ref="AN11:AS11"/>
    <mergeCell ref="AW11:AZ11"/>
    <mergeCell ref="BA11:BH11"/>
    <mergeCell ref="BI11:BK11"/>
    <mergeCell ref="BL11:BR11"/>
    <mergeCell ref="S53:AH53"/>
    <mergeCell ref="BI30:BL30"/>
    <mergeCell ref="BM30:BO30"/>
    <mergeCell ref="BP30:BR30"/>
    <mergeCell ref="BM33:BO33"/>
    <mergeCell ref="BP33:BR33"/>
    <mergeCell ref="BM32:BO32"/>
    <mergeCell ref="BP32:BR32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Y8:AA8"/>
    <mergeCell ref="AB2:AH2"/>
    <mergeCell ref="X4:Y4"/>
    <mergeCell ref="R4:S4"/>
    <mergeCell ref="O4:Q4"/>
    <mergeCell ref="Z5:AA5"/>
    <mergeCell ref="X5:Y5"/>
    <mergeCell ref="Q5:W5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S16:AE16"/>
    <mergeCell ref="C12:P12"/>
    <mergeCell ref="R12:T12"/>
    <mergeCell ref="AD12:AH12"/>
    <mergeCell ref="U12:AA12"/>
    <mergeCell ref="C16:O16"/>
    <mergeCell ref="AF15:AH16"/>
    <mergeCell ref="S15:AE15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R8:V8"/>
    <mergeCell ref="AB8:AH8"/>
    <mergeCell ref="Y6:AA6"/>
    <mergeCell ref="Y7:AA7"/>
    <mergeCell ref="Q6:X6"/>
    <mergeCell ref="I19:L19"/>
    <mergeCell ref="AG19:AH19"/>
    <mergeCell ref="C22:AH22"/>
    <mergeCell ref="C23:X23"/>
    <mergeCell ref="C18:AH18"/>
    <mergeCell ref="I20:K20"/>
    <mergeCell ref="I21:K21"/>
    <mergeCell ref="M20:O20"/>
    <mergeCell ref="M21:O21"/>
    <mergeCell ref="W20:Y20"/>
    <mergeCell ref="W21:Y21"/>
    <mergeCell ref="AA20:AC20"/>
    <mergeCell ref="AA21:AC21"/>
    <mergeCell ref="R21:V21"/>
    <mergeCell ref="AA19:AB19"/>
    <mergeCell ref="C14:R14"/>
    <mergeCell ref="S17:AH17"/>
    <mergeCell ref="P15:R16"/>
    <mergeCell ref="C15:O15"/>
    <mergeCell ref="AC34:AD34"/>
    <mergeCell ref="C47:J47"/>
    <mergeCell ref="K47:N47"/>
    <mergeCell ref="O47:R47"/>
    <mergeCell ref="C48:R48"/>
    <mergeCell ref="S48:AH48"/>
    <mergeCell ref="AC47:AD47"/>
    <mergeCell ref="AE47:AF47"/>
    <mergeCell ref="AG47:AH47"/>
    <mergeCell ref="S47:Z47"/>
    <mergeCell ref="AA45:AB45"/>
    <mergeCell ref="AC45:AD45"/>
    <mergeCell ref="AG43:AH43"/>
    <mergeCell ref="Y45:Z45"/>
    <mergeCell ref="AA42:AB42"/>
    <mergeCell ref="AG44:AH44"/>
    <mergeCell ref="C45:E46"/>
    <mergeCell ref="AG45:AH45"/>
    <mergeCell ref="AA46:AB46"/>
    <mergeCell ref="K46:N46"/>
    <mergeCell ref="O46:R46"/>
    <mergeCell ref="AA43:AB43"/>
    <mergeCell ref="F41:G42"/>
    <mergeCell ref="H41:I42"/>
    <mergeCell ref="S68:T68"/>
    <mergeCell ref="K66:L66"/>
    <mergeCell ref="S66:T66"/>
    <mergeCell ref="M62:M63"/>
    <mergeCell ref="I64:J64"/>
    <mergeCell ref="Q77:U77"/>
    <mergeCell ref="I101:M101"/>
    <mergeCell ref="N101:R101"/>
    <mergeCell ref="AA105:AB105"/>
    <mergeCell ref="Q81:U81"/>
    <mergeCell ref="P64:Q64"/>
    <mergeCell ref="S64:T64"/>
    <mergeCell ref="Y62:Z62"/>
    <mergeCell ref="AA62:AB62"/>
    <mergeCell ref="Y63:Z63"/>
    <mergeCell ref="AA63:AB63"/>
    <mergeCell ref="U62:X63"/>
    <mergeCell ref="N62:O63"/>
    <mergeCell ref="C56:R56"/>
    <mergeCell ref="AE61:AF61"/>
    <mergeCell ref="C57:R57"/>
    <mergeCell ref="AA65:AD65"/>
    <mergeCell ref="AE65:AF65"/>
    <mergeCell ref="AA67:AD67"/>
    <mergeCell ref="AE67:AF67"/>
    <mergeCell ref="N66:O66"/>
    <mergeCell ref="I65:J65"/>
    <mergeCell ref="K65:L65"/>
    <mergeCell ref="C67:F67"/>
    <mergeCell ref="S67:T67"/>
    <mergeCell ref="U65:X65"/>
    <mergeCell ref="U66:V66"/>
    <mergeCell ref="U67:X67"/>
    <mergeCell ref="AE62:AF62"/>
    <mergeCell ref="Y61:Z61"/>
    <mergeCell ref="AA61:AB61"/>
    <mergeCell ref="D104:F104"/>
    <mergeCell ref="D103:F103"/>
    <mergeCell ref="I106:M106"/>
    <mergeCell ref="C77:P77"/>
    <mergeCell ref="S65:T65"/>
    <mergeCell ref="C66:F66"/>
    <mergeCell ref="I66:J66"/>
    <mergeCell ref="N69:O69"/>
    <mergeCell ref="C65:F65"/>
    <mergeCell ref="C73:P73"/>
    <mergeCell ref="Q73:U73"/>
    <mergeCell ref="C74:P74"/>
    <mergeCell ref="Q74:U74"/>
    <mergeCell ref="C82:P82"/>
    <mergeCell ref="Q82:U82"/>
    <mergeCell ref="C72:P72"/>
    <mergeCell ref="C83:P83"/>
    <mergeCell ref="Q83:U83"/>
    <mergeCell ref="C80:P80"/>
    <mergeCell ref="C91:P91"/>
    <mergeCell ref="D106:F106"/>
    <mergeCell ref="D102:F102"/>
    <mergeCell ref="C86:P86"/>
    <mergeCell ref="Q86:U86"/>
    <mergeCell ref="N111:R111"/>
    <mergeCell ref="N112:R112"/>
    <mergeCell ref="N103:R103"/>
    <mergeCell ref="I108:M108"/>
    <mergeCell ref="I109:M109"/>
    <mergeCell ref="N104:R104"/>
    <mergeCell ref="I103:M103"/>
    <mergeCell ref="I104:M104"/>
    <mergeCell ref="N115:R116"/>
    <mergeCell ref="N105:R105"/>
    <mergeCell ref="N106:R106"/>
    <mergeCell ref="N108:R108"/>
    <mergeCell ref="N109:R109"/>
    <mergeCell ref="D149:R149"/>
    <mergeCell ref="D141:R141"/>
    <mergeCell ref="C137:R137"/>
    <mergeCell ref="I128:M128"/>
    <mergeCell ref="I129:M129"/>
    <mergeCell ref="I130:M130"/>
    <mergeCell ref="I131:M131"/>
    <mergeCell ref="D147:R147"/>
    <mergeCell ref="C132:F132"/>
    <mergeCell ref="D140:R140"/>
    <mergeCell ref="D138:R138"/>
    <mergeCell ref="N130:R130"/>
    <mergeCell ref="N128:R128"/>
    <mergeCell ref="H125:H128"/>
    <mergeCell ref="D148:R148"/>
    <mergeCell ref="I125:M125"/>
    <mergeCell ref="D127:F127"/>
    <mergeCell ref="D128:F128"/>
    <mergeCell ref="I126:M126"/>
    <mergeCell ref="D139:R139"/>
    <mergeCell ref="D143:R143"/>
    <mergeCell ref="C146:R146"/>
    <mergeCell ref="I127:M127"/>
    <mergeCell ref="N119:R119"/>
    <mergeCell ref="N120:R121"/>
    <mergeCell ref="N122:R123"/>
    <mergeCell ref="I132:M133"/>
    <mergeCell ref="C125:C128"/>
    <mergeCell ref="D125:F125"/>
    <mergeCell ref="D126:F126"/>
    <mergeCell ref="D129:F129"/>
    <mergeCell ref="C133:G133"/>
    <mergeCell ref="N126:R126"/>
    <mergeCell ref="N127:R127"/>
    <mergeCell ref="I124:M124"/>
    <mergeCell ref="C107:G107"/>
    <mergeCell ref="I107:M107"/>
    <mergeCell ref="N107:R107"/>
    <mergeCell ref="I105:M105"/>
    <mergeCell ref="E117:F117"/>
    <mergeCell ref="E118:F118"/>
    <mergeCell ref="C119:F119"/>
    <mergeCell ref="C117:D118"/>
    <mergeCell ref="C109:F109"/>
    <mergeCell ref="C115:F115"/>
    <mergeCell ref="C116:F116"/>
    <mergeCell ref="C113:F113"/>
    <mergeCell ref="C114:F114"/>
    <mergeCell ref="C110:F110"/>
    <mergeCell ref="H113:H114"/>
    <mergeCell ref="C102:C106"/>
    <mergeCell ref="H103:H106"/>
    <mergeCell ref="D105:F105"/>
    <mergeCell ref="I102:M102"/>
    <mergeCell ref="N117:R117"/>
    <mergeCell ref="I113:M114"/>
    <mergeCell ref="I115:M116"/>
    <mergeCell ref="I110:M110"/>
    <mergeCell ref="I111:M111"/>
    <mergeCell ref="R154:S154"/>
    <mergeCell ref="Y121:Z121"/>
    <mergeCell ref="Y122:Z122"/>
    <mergeCell ref="Y123:Z123"/>
    <mergeCell ref="Y126:Z126"/>
    <mergeCell ref="Y127:Z127"/>
    <mergeCell ref="Y128:Z128"/>
    <mergeCell ref="Y129:Z129"/>
    <mergeCell ref="Y130:Z130"/>
    <mergeCell ref="D153:R153"/>
    <mergeCell ref="H132:H133"/>
    <mergeCell ref="D151:R151"/>
    <mergeCell ref="N131:R131"/>
    <mergeCell ref="N132:R133"/>
    <mergeCell ref="N124:R124"/>
    <mergeCell ref="N125:R125"/>
    <mergeCell ref="D152:R152"/>
    <mergeCell ref="D142:R142"/>
    <mergeCell ref="T125:X127"/>
    <mergeCell ref="R134:S134"/>
    <mergeCell ref="N129:R129"/>
    <mergeCell ref="T146:AI146"/>
    <mergeCell ref="T122:W123"/>
    <mergeCell ref="D150:R150"/>
    <mergeCell ref="V128:X128"/>
    <mergeCell ref="V129:X129"/>
    <mergeCell ref="AE123:AF123"/>
    <mergeCell ref="AA130:AB130"/>
    <mergeCell ref="AC130:AD130"/>
    <mergeCell ref="AE130:AF130"/>
    <mergeCell ref="AC128:AD128"/>
    <mergeCell ref="AE128:AF128"/>
    <mergeCell ref="AC125:AD125"/>
    <mergeCell ref="AA126:AB126"/>
    <mergeCell ref="AC126:AD126"/>
    <mergeCell ref="AE126:AF126"/>
    <mergeCell ref="AA127:AB127"/>
    <mergeCell ref="AC127:AD127"/>
    <mergeCell ref="AE127:AF127"/>
    <mergeCell ref="AA122:AB122"/>
    <mergeCell ref="AC122:AD122"/>
    <mergeCell ref="AE122:AF122"/>
    <mergeCell ref="AA123:AB123"/>
    <mergeCell ref="N102:R102"/>
    <mergeCell ref="AE104:AF104"/>
    <mergeCell ref="AA106:AB106"/>
    <mergeCell ref="AA104:AB104"/>
    <mergeCell ref="U25:V26"/>
    <mergeCell ref="Q25:R26"/>
    <mergeCell ref="S25:T26"/>
    <mergeCell ref="N24:P26"/>
    <mergeCell ref="Q32:R32"/>
    <mergeCell ref="Q30:R30"/>
    <mergeCell ref="S32:T32"/>
    <mergeCell ref="U29:V29"/>
    <mergeCell ref="S30:T30"/>
    <mergeCell ref="U30:V30"/>
    <mergeCell ref="S28:T28"/>
    <mergeCell ref="U28:V28"/>
    <mergeCell ref="Q28:R28"/>
    <mergeCell ref="S42:V42"/>
    <mergeCell ref="U49:AH49"/>
    <mergeCell ref="U51:AH51"/>
    <mergeCell ref="AP27:AS27"/>
    <mergeCell ref="AT27:AW27"/>
    <mergeCell ref="BA27:BD27"/>
    <mergeCell ref="BE27:BH27"/>
    <mergeCell ref="BG24:BJ24"/>
    <mergeCell ref="W25:X26"/>
    <mergeCell ref="AC27:AD27"/>
    <mergeCell ref="AF27:AG27"/>
    <mergeCell ref="AC32:AD32"/>
    <mergeCell ref="W32:X32"/>
    <mergeCell ref="W28:X28"/>
    <mergeCell ref="Y30:AB30"/>
    <mergeCell ref="AC30:AD30"/>
    <mergeCell ref="AF30:AG30"/>
    <mergeCell ref="T137:AI137"/>
    <mergeCell ref="S131:X131"/>
    <mergeCell ref="AC123:AD123"/>
    <mergeCell ref="V119:X119"/>
    <mergeCell ref="V120:X120"/>
    <mergeCell ref="AE119:AF119"/>
    <mergeCell ref="Y120:Z120"/>
    <mergeCell ref="Y43:Z43"/>
    <mergeCell ref="AE45:AF45"/>
    <mergeCell ref="AA44:AB44"/>
    <mergeCell ref="AG46:AH46"/>
    <mergeCell ref="S62:T63"/>
    <mergeCell ref="AC46:AD46"/>
    <mergeCell ref="AE43:AF43"/>
    <mergeCell ref="W43:X43"/>
    <mergeCell ref="AA121:AB121"/>
    <mergeCell ref="AC121:AD121"/>
    <mergeCell ref="AE120:AF120"/>
    <mergeCell ref="AE121:AF121"/>
    <mergeCell ref="AC119:AD119"/>
    <mergeCell ref="AA128:AB128"/>
    <mergeCell ref="AC118:AD118"/>
    <mergeCell ref="AA119:AB119"/>
    <mergeCell ref="AE106:AF106"/>
    <mergeCell ref="D2:I2"/>
    <mergeCell ref="AE41:AF41"/>
    <mergeCell ref="AG41:AH41"/>
    <mergeCell ref="Y41:Z41"/>
    <mergeCell ref="Y25:AB26"/>
    <mergeCell ref="AC25:AE26"/>
    <mergeCell ref="AF25:AF26"/>
    <mergeCell ref="AG25:AG26"/>
    <mergeCell ref="AH25:AH26"/>
    <mergeCell ref="Y28:AB28"/>
    <mergeCell ref="AC28:AD28"/>
    <mergeCell ref="AF28:AG28"/>
    <mergeCell ref="F28:G28"/>
    <mergeCell ref="H28:I28"/>
    <mergeCell ref="J28:K28"/>
    <mergeCell ref="L28:M28"/>
    <mergeCell ref="N28:P28"/>
    <mergeCell ref="Q24:T24"/>
    <mergeCell ref="F24:I24"/>
    <mergeCell ref="Q27:R27"/>
    <mergeCell ref="S27:T27"/>
    <mergeCell ref="U27:V27"/>
    <mergeCell ref="W27:X27"/>
    <mergeCell ref="Y27:AB27"/>
    <mergeCell ref="AC120:AD120"/>
    <mergeCell ref="AA39:AD39"/>
    <mergeCell ref="AC40:AD40"/>
    <mergeCell ref="AG42:AH42"/>
    <mergeCell ref="W41:X41"/>
    <mergeCell ref="Y42:Z42"/>
    <mergeCell ref="AA120:AB120"/>
    <mergeCell ref="AA107:AB107"/>
    <mergeCell ref="AC106:AD106"/>
    <mergeCell ref="AC107:AD107"/>
    <mergeCell ref="AE105:AF105"/>
    <mergeCell ref="AA108:AB108"/>
    <mergeCell ref="AC108:AD108"/>
    <mergeCell ref="AA109:AB109"/>
    <mergeCell ref="AC109:AD109"/>
    <mergeCell ref="T115:X116"/>
    <mergeCell ref="AC105:AD105"/>
    <mergeCell ref="AC104:AD104"/>
    <mergeCell ref="AE108:AF108"/>
    <mergeCell ref="AF117:AG117"/>
    <mergeCell ref="AE107:AF107"/>
    <mergeCell ref="AA112:AG112"/>
    <mergeCell ref="Q78:U78"/>
    <mergeCell ref="N110:R110"/>
    <mergeCell ref="AA103:AD103"/>
    <mergeCell ref="K62:L63"/>
    <mergeCell ref="C52:R52"/>
    <mergeCell ref="C60:T60"/>
    <mergeCell ref="C59:AH59"/>
    <mergeCell ref="U60:AH60"/>
    <mergeCell ref="C78:P78"/>
    <mergeCell ref="C84:P84"/>
    <mergeCell ref="C75:P75"/>
    <mergeCell ref="Q75:U75"/>
    <mergeCell ref="C76:P76"/>
    <mergeCell ref="Q76:U76"/>
    <mergeCell ref="C87:P87"/>
    <mergeCell ref="C79:P79"/>
    <mergeCell ref="Q79:U79"/>
    <mergeCell ref="Q84:U84"/>
    <mergeCell ref="Q80:U80"/>
    <mergeCell ref="Q91:U91"/>
    <mergeCell ref="C88:P88"/>
    <mergeCell ref="Q88:U88"/>
    <mergeCell ref="Q89:U89"/>
    <mergeCell ref="C81:P81"/>
    <mergeCell ref="Q72:U72"/>
    <mergeCell ref="C64:F64"/>
  </mergeCells>
  <phoneticPr fontId="2"/>
  <pageMargins left="0.70866141732283472" right="0.59055118110236227" top="0.55118110236220474" bottom="0.35433070866141736" header="0.31496062992125984" footer="0.31496062992125984"/>
  <pageSetup paperSize="9" scale="73" fitToHeight="0" orientation="landscape" r:id="rId1"/>
  <rowBreaks count="3" manualBreakCount="3">
    <brk id="34" min="2" max="34" man="1"/>
    <brk id="69" min="2" max="34" man="1"/>
    <brk id="97" min="2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R206"/>
  <sheetViews>
    <sheetView showGridLines="0" showZeros="0" view="pageBreakPreview" topLeftCell="A26" zoomScale="80" zoomScaleNormal="100" zoomScaleSheetLayoutView="80" workbookViewId="0">
      <selection activeCell="R31" sqref="R31"/>
    </sheetView>
  </sheetViews>
  <sheetFormatPr defaultColWidth="9.33203125" defaultRowHeight="14.25" x14ac:dyDescent="0.2"/>
  <cols>
    <col min="1" max="1" width="9.33203125" style="149"/>
    <col min="2" max="2" width="1.5" style="149" customWidth="1"/>
    <col min="3" max="15" width="5.5" style="149" customWidth="1"/>
    <col min="16" max="16" width="6.1640625" style="149" customWidth="1"/>
    <col min="17" max="20" width="5.5" style="149" customWidth="1"/>
    <col min="21" max="26" width="5.83203125" style="149" customWidth="1"/>
    <col min="27" max="27" width="7.5" style="149" customWidth="1"/>
    <col min="28" max="34" width="5.83203125" style="149" customWidth="1"/>
    <col min="35" max="35" width="2.33203125" style="149" customWidth="1"/>
    <col min="36" max="16384" width="9.33203125" style="149"/>
  </cols>
  <sheetData>
    <row r="1" spans="3:70" ht="20.100000000000001" hidden="1" customHeight="1" x14ac:dyDescent="0.2">
      <c r="D1" s="143"/>
      <c r="E1" s="143"/>
      <c r="F1" s="143"/>
      <c r="G1" s="143"/>
      <c r="Q1" s="143"/>
      <c r="T1" s="136"/>
      <c r="AG1" s="496"/>
      <c r="AH1" s="496"/>
    </row>
    <row r="2" spans="3:70" ht="20.100000000000001" customHeight="1" x14ac:dyDescent="0.2">
      <c r="C2" s="4"/>
      <c r="D2" s="321" t="s">
        <v>343</v>
      </c>
      <c r="E2" s="322"/>
      <c r="F2" s="322"/>
      <c r="G2" s="322"/>
      <c r="H2" s="323"/>
      <c r="Z2" s="2" t="s">
        <v>113</v>
      </c>
      <c r="AA2" s="2"/>
      <c r="AB2" s="562">
        <v>44566</v>
      </c>
      <c r="AC2" s="562"/>
      <c r="AD2" s="562"/>
      <c r="AE2" s="562"/>
      <c r="AF2" s="562"/>
      <c r="AG2" s="562"/>
      <c r="AH2" s="562"/>
    </row>
    <row r="3" spans="3:70" ht="20.100000000000001" customHeight="1" x14ac:dyDescent="0.2">
      <c r="C3" s="542" t="s">
        <v>0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</row>
    <row r="4" spans="3:70" ht="20.100000000000001" customHeight="1" thickBot="1" x14ac:dyDescent="0.25">
      <c r="D4" s="157" t="s">
        <v>79</v>
      </c>
      <c r="E4" s="677" t="s">
        <v>107</v>
      </c>
      <c r="F4" s="678"/>
      <c r="G4" s="79"/>
      <c r="H4" s="677" t="s">
        <v>108</v>
      </c>
      <c r="I4" s="678"/>
      <c r="O4" s="564" t="s">
        <v>105</v>
      </c>
      <c r="P4" s="564"/>
      <c r="Q4" s="564"/>
      <c r="R4" s="563" t="s">
        <v>296</v>
      </c>
      <c r="S4" s="563"/>
      <c r="T4" s="5"/>
      <c r="U4" s="77" t="s">
        <v>104</v>
      </c>
      <c r="V4" s="24"/>
      <c r="X4" s="563"/>
      <c r="Y4" s="563"/>
      <c r="Z4" s="24" t="s">
        <v>99</v>
      </c>
      <c r="AA4" s="24"/>
      <c r="AB4" s="24" t="s">
        <v>100</v>
      </c>
      <c r="AC4" s="24"/>
      <c r="AD4" s="149" t="s">
        <v>88</v>
      </c>
      <c r="AF4" s="149" t="s">
        <v>101</v>
      </c>
      <c r="AG4" s="149" t="s">
        <v>102</v>
      </c>
      <c r="AH4" s="4" t="s">
        <v>103</v>
      </c>
    </row>
    <row r="5" spans="3:70" ht="24.95" customHeight="1" x14ac:dyDescent="0.2">
      <c r="C5" s="60" t="s">
        <v>79</v>
      </c>
      <c r="D5" s="543" t="s">
        <v>80</v>
      </c>
      <c r="E5" s="543"/>
      <c r="F5" s="543"/>
      <c r="G5" s="543"/>
      <c r="H5" s="543"/>
      <c r="I5" s="544"/>
      <c r="K5" s="547" t="s">
        <v>64</v>
      </c>
      <c r="L5" s="175" t="s">
        <v>106</v>
      </c>
      <c r="M5" s="176"/>
      <c r="N5" s="176"/>
      <c r="O5" s="565" t="s">
        <v>346</v>
      </c>
      <c r="P5" s="556"/>
      <c r="Q5" s="556"/>
      <c r="R5" s="556"/>
      <c r="S5" s="556"/>
      <c r="T5" s="556"/>
      <c r="U5" s="557"/>
      <c r="V5" s="566" t="s">
        <v>232</v>
      </c>
      <c r="W5" s="567"/>
      <c r="X5" s="565" t="s">
        <v>347</v>
      </c>
      <c r="Y5" s="557"/>
      <c r="Z5" s="179" t="s">
        <v>228</v>
      </c>
      <c r="AA5" s="567" t="s">
        <v>82</v>
      </c>
      <c r="AB5" s="559"/>
      <c r="AC5" s="560" t="s">
        <v>348</v>
      </c>
      <c r="AD5" s="560"/>
      <c r="AE5" s="560"/>
      <c r="AF5" s="560"/>
      <c r="AG5" s="565"/>
      <c r="AH5" s="147"/>
      <c r="AL5" s="4"/>
    </row>
    <row r="6" spans="3:70" ht="24.95" customHeight="1" x14ac:dyDescent="0.2">
      <c r="C6" s="17"/>
      <c r="D6" s="545" t="s">
        <v>81</v>
      </c>
      <c r="E6" s="545"/>
      <c r="F6" s="545"/>
      <c r="G6" s="545"/>
      <c r="H6" s="545"/>
      <c r="I6" s="546"/>
      <c r="K6" s="548"/>
      <c r="L6" s="177" t="s">
        <v>65</v>
      </c>
      <c r="M6" s="178"/>
      <c r="N6" s="178"/>
      <c r="O6" s="428" t="s">
        <v>349</v>
      </c>
      <c r="P6" s="429"/>
      <c r="Q6" s="429"/>
      <c r="R6" s="429"/>
      <c r="S6" s="72"/>
      <c r="T6" s="736" t="s">
        <v>354</v>
      </c>
      <c r="U6" s="737"/>
      <c r="V6" s="737"/>
      <c r="W6" s="737"/>
      <c r="X6" s="63"/>
      <c r="Y6" s="733" t="s">
        <v>352</v>
      </c>
      <c r="Z6" s="734"/>
      <c r="AA6" s="734"/>
      <c r="AB6" s="734"/>
      <c r="AC6" s="735"/>
      <c r="AD6" s="290"/>
      <c r="AE6" s="291"/>
      <c r="AF6" s="291"/>
      <c r="AG6" s="291"/>
      <c r="AH6" s="180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</row>
    <row r="7" spans="3:70" ht="24.95" customHeight="1" x14ac:dyDescent="0.2">
      <c r="C7" s="17"/>
      <c r="D7" s="545" t="s">
        <v>78</v>
      </c>
      <c r="E7" s="545"/>
      <c r="F7" s="545"/>
      <c r="G7" s="545"/>
      <c r="H7" s="545"/>
      <c r="I7" s="546"/>
      <c r="K7" s="548"/>
      <c r="L7" s="391" t="s">
        <v>168</v>
      </c>
      <c r="M7" s="392"/>
      <c r="N7" s="392"/>
      <c r="O7" s="290" t="s">
        <v>350</v>
      </c>
      <c r="P7" s="291"/>
      <c r="Q7" s="291"/>
      <c r="R7" s="72"/>
      <c r="S7" s="72"/>
      <c r="T7" s="742" t="s">
        <v>353</v>
      </c>
      <c r="U7" s="743"/>
      <c r="V7" s="743"/>
      <c r="W7" s="72"/>
      <c r="X7" s="172"/>
      <c r="Y7" s="742" t="s">
        <v>351</v>
      </c>
      <c r="Z7" s="743"/>
      <c r="AA7" s="743"/>
      <c r="AB7" s="72"/>
      <c r="AC7" s="103"/>
      <c r="AD7" s="290"/>
      <c r="AE7" s="291"/>
      <c r="AF7" s="291"/>
      <c r="AG7" s="72"/>
      <c r="AH7" s="173"/>
      <c r="BC7" s="5"/>
      <c r="BQ7" s="5"/>
    </row>
    <row r="8" spans="3:70" ht="24.95" customHeight="1" thickBot="1" x14ac:dyDescent="0.25">
      <c r="C8" s="18"/>
      <c r="D8" s="684" t="s">
        <v>1</v>
      </c>
      <c r="E8" s="684"/>
      <c r="F8" s="684"/>
      <c r="G8" s="684"/>
      <c r="H8" s="684"/>
      <c r="I8" s="685"/>
      <c r="K8" s="549"/>
      <c r="L8" s="550" t="s">
        <v>169</v>
      </c>
      <c r="M8" s="551"/>
      <c r="N8" s="551"/>
      <c r="O8" s="738">
        <v>21925</v>
      </c>
      <c r="P8" s="739"/>
      <c r="Q8" s="739"/>
      <c r="R8" s="97">
        <f>DATEDIF(O8,$AB$2,"y")</f>
        <v>61</v>
      </c>
      <c r="S8" s="171" t="s">
        <v>83</v>
      </c>
      <c r="T8" s="738">
        <v>23752</v>
      </c>
      <c r="U8" s="739"/>
      <c r="V8" s="739"/>
      <c r="W8" s="97">
        <f>DATEDIF(T8,$AB$2,"y")</f>
        <v>56</v>
      </c>
      <c r="X8" s="40" t="s">
        <v>83</v>
      </c>
      <c r="Y8" s="738">
        <v>33248</v>
      </c>
      <c r="Z8" s="739"/>
      <c r="AA8" s="739"/>
      <c r="AB8" s="97">
        <f>DATEDIF(Y8,$AB$2,"y")</f>
        <v>30</v>
      </c>
      <c r="AC8" s="40" t="s">
        <v>83</v>
      </c>
      <c r="AD8" s="740"/>
      <c r="AE8" s="741"/>
      <c r="AF8" s="741"/>
      <c r="AG8" s="97"/>
      <c r="AH8" s="174" t="s">
        <v>83</v>
      </c>
      <c r="AL8" s="12"/>
      <c r="AM8" s="569"/>
      <c r="AN8" s="569"/>
      <c r="AO8" s="569"/>
      <c r="AP8" s="569"/>
      <c r="AQ8" s="569"/>
      <c r="AR8" s="569"/>
      <c r="AU8" s="132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</row>
    <row r="9" spans="3:70" ht="20.100000000000001" customHeight="1" x14ac:dyDescent="0.2">
      <c r="C9" s="12"/>
      <c r="D9" s="541"/>
      <c r="E9" s="541"/>
      <c r="F9" s="541"/>
      <c r="G9" s="541"/>
      <c r="H9" s="541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M9" s="12"/>
      <c r="AN9" s="570"/>
      <c r="AO9" s="570"/>
      <c r="AP9" s="570"/>
      <c r="AQ9" s="570"/>
      <c r="AR9" s="570"/>
      <c r="AS9" s="570"/>
      <c r="AV9" s="132"/>
      <c r="AW9" s="571"/>
      <c r="AX9" s="571"/>
      <c r="AY9" s="571"/>
      <c r="AZ9" s="571"/>
      <c r="BA9" s="368"/>
      <c r="BB9" s="368"/>
      <c r="BC9" s="368"/>
      <c r="BD9" s="368"/>
      <c r="BE9" s="368"/>
      <c r="BF9" s="368"/>
      <c r="BG9" s="368"/>
      <c r="BH9" s="368"/>
      <c r="BI9" s="572"/>
      <c r="BJ9" s="572"/>
      <c r="BK9" s="572"/>
      <c r="BL9" s="368"/>
      <c r="BM9" s="368"/>
      <c r="BN9" s="368"/>
      <c r="BO9" s="368"/>
      <c r="BP9" s="368"/>
      <c r="BQ9" s="368"/>
      <c r="BR9" s="368"/>
    </row>
    <row r="10" spans="3:70" ht="20.100000000000001" customHeight="1" thickBot="1" x14ac:dyDescent="0.25">
      <c r="C10" s="300" t="s">
        <v>12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M10" s="12"/>
      <c r="AN10" s="570"/>
      <c r="AO10" s="570"/>
      <c r="AP10" s="570"/>
      <c r="AQ10" s="570"/>
      <c r="AR10" s="570"/>
      <c r="AS10" s="570"/>
      <c r="AV10" s="132"/>
      <c r="AW10" s="315"/>
      <c r="AX10" s="368"/>
      <c r="AY10" s="368"/>
      <c r="AZ10" s="368"/>
      <c r="BA10" s="573"/>
      <c r="BB10" s="573"/>
      <c r="BC10" s="573"/>
      <c r="BD10" s="573"/>
      <c r="BE10" s="573"/>
      <c r="BF10" s="573"/>
      <c r="BG10" s="573"/>
      <c r="BH10" s="573"/>
      <c r="BI10" s="574"/>
      <c r="BJ10" s="574"/>
      <c r="BK10" s="574"/>
      <c r="BL10" s="368"/>
      <c r="BM10" s="368"/>
      <c r="BN10" s="368"/>
      <c r="BO10" s="368"/>
      <c r="BP10" s="368"/>
      <c r="BQ10" s="368"/>
      <c r="BR10" s="368"/>
    </row>
    <row r="11" spans="3:70" ht="30" customHeight="1" thickBot="1" x14ac:dyDescent="0.25">
      <c r="C11" s="536" t="s">
        <v>17</v>
      </c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187"/>
      <c r="R11" s="538" t="s">
        <v>243</v>
      </c>
      <c r="S11" s="537"/>
      <c r="T11" s="539"/>
      <c r="U11" s="538" t="s">
        <v>355</v>
      </c>
      <c r="V11" s="537"/>
      <c r="W11" s="537"/>
      <c r="X11" s="537"/>
      <c r="Y11" s="537"/>
      <c r="Z11" s="537"/>
      <c r="AA11" s="539"/>
      <c r="AB11" s="189" t="s">
        <v>244</v>
      </c>
      <c r="AC11" s="190"/>
      <c r="AD11" s="538" t="s">
        <v>356</v>
      </c>
      <c r="AE11" s="537"/>
      <c r="AF11" s="537"/>
      <c r="AG11" s="537"/>
      <c r="AH11" s="540"/>
      <c r="AM11" s="12"/>
      <c r="AN11" s="570"/>
      <c r="AO11" s="570"/>
      <c r="AP11" s="570"/>
      <c r="AQ11" s="570"/>
      <c r="AR11" s="570"/>
      <c r="AS11" s="570"/>
      <c r="AV11" s="132"/>
      <c r="AW11" s="575"/>
      <c r="AX11" s="575"/>
      <c r="AY11" s="575"/>
      <c r="AZ11" s="575"/>
      <c r="BA11" s="368" t="s">
        <v>66</v>
      </c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</row>
    <row r="12" spans="3:70" ht="24.95" customHeight="1" thickBot="1" x14ac:dyDescent="0.25">
      <c r="C12" s="414" t="s">
        <v>246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6"/>
      <c r="AM12" s="12"/>
      <c r="AN12" s="541"/>
      <c r="AO12" s="541"/>
      <c r="AP12" s="541"/>
      <c r="AQ12" s="541"/>
      <c r="AR12" s="541"/>
      <c r="BE12" s="6"/>
    </row>
    <row r="13" spans="3:70" ht="20.100000000000001" customHeight="1" x14ac:dyDescent="0.2">
      <c r="C13" s="414" t="s">
        <v>175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6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</row>
    <row r="14" spans="3:70" ht="20.100000000000001" customHeight="1" x14ac:dyDescent="0.2">
      <c r="C14" s="524" t="s">
        <v>13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688" t="s">
        <v>87</v>
      </c>
      <c r="T14" s="687"/>
      <c r="U14" s="687"/>
      <c r="V14" s="687"/>
      <c r="W14" s="687"/>
      <c r="X14" s="687"/>
      <c r="Y14" s="687"/>
      <c r="Z14" s="687"/>
      <c r="AA14" s="61" t="s">
        <v>85</v>
      </c>
      <c r="AB14" s="687" t="s">
        <v>401</v>
      </c>
      <c r="AC14" s="687"/>
      <c r="AD14" s="61" t="s">
        <v>84</v>
      </c>
      <c r="AE14" s="61"/>
      <c r="AF14" s="61"/>
      <c r="AG14" s="61"/>
      <c r="AH14" s="62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</row>
    <row r="15" spans="3:70" ht="20.100000000000001" customHeight="1" x14ac:dyDescent="0.2">
      <c r="C15" s="532" t="s">
        <v>61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357" t="s">
        <v>288</v>
      </c>
      <c r="Q15" s="357"/>
      <c r="R15" s="530"/>
      <c r="S15" s="532" t="s">
        <v>61</v>
      </c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357" t="s">
        <v>288</v>
      </c>
      <c r="AG15" s="357"/>
      <c r="AH15" s="530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</row>
    <row r="16" spans="3:70" ht="20.100000000000001" customHeight="1" x14ac:dyDescent="0.2">
      <c r="C16" s="534" t="s">
        <v>76</v>
      </c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375"/>
      <c r="Q16" s="375"/>
      <c r="R16" s="531"/>
      <c r="S16" s="534" t="s">
        <v>75</v>
      </c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375"/>
      <c r="AG16" s="375"/>
      <c r="AH16" s="531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</row>
    <row r="17" spans="3:70" ht="20.100000000000001" customHeight="1" thickBot="1" x14ac:dyDescent="0.25">
      <c r="C17" s="527" t="s">
        <v>29</v>
      </c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9"/>
      <c r="S17" s="527" t="s">
        <v>29</v>
      </c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9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</row>
    <row r="18" spans="3:70" ht="20.100000000000001" customHeight="1" x14ac:dyDescent="0.2">
      <c r="C18" s="507" t="s">
        <v>222</v>
      </c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9"/>
      <c r="AC18" s="509"/>
      <c r="AD18" s="509"/>
      <c r="AE18" s="509"/>
      <c r="AF18" s="509"/>
      <c r="AG18" s="508"/>
      <c r="AH18" s="510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375"/>
      <c r="BA18" s="375"/>
      <c r="BB18" s="37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375"/>
      <c r="BQ18" s="375"/>
      <c r="BR18" s="375"/>
    </row>
    <row r="19" spans="3:70" ht="20.100000000000001" customHeight="1" x14ac:dyDescent="0.2">
      <c r="C19" s="33"/>
      <c r="D19" s="34"/>
      <c r="E19" s="34"/>
      <c r="F19" s="34"/>
      <c r="G19" s="34"/>
      <c r="H19" s="35"/>
      <c r="I19" s="500" t="s">
        <v>20</v>
      </c>
      <c r="J19" s="500"/>
      <c r="K19" s="500"/>
      <c r="L19" s="500"/>
      <c r="M19" s="522" t="s">
        <v>86</v>
      </c>
      <c r="N19" s="523"/>
      <c r="O19" s="64" t="str">
        <f>+AB14</f>
        <v>令和9</v>
      </c>
      <c r="P19" s="63" t="s">
        <v>88</v>
      </c>
      <c r="Q19" s="424"/>
      <c r="R19" s="425"/>
      <c r="S19" s="425"/>
      <c r="T19" s="425"/>
      <c r="U19" s="425"/>
      <c r="V19" s="629"/>
      <c r="W19" s="625" t="s">
        <v>20</v>
      </c>
      <c r="X19" s="625"/>
      <c r="Y19" s="625"/>
      <c r="Z19" s="625"/>
      <c r="AA19" s="522" t="s">
        <v>86</v>
      </c>
      <c r="AB19" s="523"/>
      <c r="AC19" s="64" t="str">
        <f>+AB14</f>
        <v>令和9</v>
      </c>
      <c r="AD19" s="63" t="s">
        <v>88</v>
      </c>
      <c r="AE19" s="610" t="s">
        <v>22</v>
      </c>
      <c r="AF19" s="308"/>
      <c r="AG19" s="110"/>
      <c r="AH19" s="111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375"/>
      <c r="BA19" s="375"/>
      <c r="BB19" s="37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375"/>
      <c r="BQ19" s="375"/>
      <c r="BR19" s="375"/>
    </row>
    <row r="20" spans="3:70" ht="30" customHeight="1" x14ac:dyDescent="0.2">
      <c r="C20" s="613" t="s">
        <v>27</v>
      </c>
      <c r="D20" s="336"/>
      <c r="E20" s="336"/>
      <c r="F20" s="336"/>
      <c r="G20" s="336"/>
      <c r="H20" s="614"/>
      <c r="I20" s="750">
        <f>+I120/10000</f>
        <v>658.7</v>
      </c>
      <c r="J20" s="751"/>
      <c r="K20" s="751"/>
      <c r="L20" s="108" t="s">
        <v>21</v>
      </c>
      <c r="M20" s="750">
        <f>+N120/10000</f>
        <v>1094.5</v>
      </c>
      <c r="N20" s="751"/>
      <c r="O20" s="751"/>
      <c r="P20" s="108" t="s">
        <v>21</v>
      </c>
      <c r="Q20" s="626" t="s">
        <v>33</v>
      </c>
      <c r="R20" s="627"/>
      <c r="S20" s="627"/>
      <c r="T20" s="627"/>
      <c r="U20" s="627"/>
      <c r="V20" s="628"/>
      <c r="W20" s="752">
        <f>+AE63</f>
        <v>6300</v>
      </c>
      <c r="X20" s="753"/>
      <c r="Y20" s="753"/>
      <c r="Z20" s="109" t="s">
        <v>77</v>
      </c>
      <c r="AA20" s="752">
        <f>+S66</f>
        <v>6000</v>
      </c>
      <c r="AB20" s="753"/>
      <c r="AC20" s="753"/>
      <c r="AD20" s="109" t="s">
        <v>77</v>
      </c>
      <c r="AE20" s="610"/>
      <c r="AF20" s="308"/>
      <c r="AG20" s="112">
        <f>+Y63</f>
        <v>3</v>
      </c>
      <c r="AH20" s="113" t="s">
        <v>98</v>
      </c>
      <c r="AM20" s="605"/>
      <c r="AN20" s="605"/>
      <c r="AO20" s="605"/>
      <c r="AP20" s="605"/>
      <c r="AQ20" s="605"/>
      <c r="AR20" s="605"/>
      <c r="AS20" s="605"/>
      <c r="AT20" s="605"/>
      <c r="AU20" s="605"/>
      <c r="AV20" s="605"/>
      <c r="AW20" s="605"/>
      <c r="AX20" s="605"/>
      <c r="AY20" s="605"/>
      <c r="AZ20" s="605"/>
      <c r="BA20" s="605"/>
      <c r="BB20" s="605"/>
      <c r="BC20" s="605"/>
      <c r="BD20" s="605"/>
      <c r="BE20" s="605"/>
      <c r="BF20" s="605"/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</row>
    <row r="21" spans="3:70" ht="30" customHeight="1" thickBot="1" x14ac:dyDescent="0.25">
      <c r="C21" s="228"/>
      <c r="D21" s="519" t="s">
        <v>30</v>
      </c>
      <c r="E21" s="520"/>
      <c r="F21" s="520"/>
      <c r="G21" s="520"/>
      <c r="H21" s="521"/>
      <c r="I21" s="744">
        <f>+I20/AG20</f>
        <v>219.56666666666669</v>
      </c>
      <c r="J21" s="745"/>
      <c r="K21" s="745"/>
      <c r="L21" s="231" t="s">
        <v>21</v>
      </c>
      <c r="M21" s="746">
        <f>+M20/AG20</f>
        <v>364.83333333333331</v>
      </c>
      <c r="N21" s="747"/>
      <c r="O21" s="747"/>
      <c r="P21" s="231" t="s">
        <v>21</v>
      </c>
      <c r="Q21" s="14"/>
      <c r="R21" s="519" t="s">
        <v>32</v>
      </c>
      <c r="S21" s="520"/>
      <c r="T21" s="520"/>
      <c r="U21" s="520"/>
      <c r="V21" s="521"/>
      <c r="W21" s="748">
        <f>+AE63/Y63</f>
        <v>2100</v>
      </c>
      <c r="X21" s="749"/>
      <c r="Y21" s="749"/>
      <c r="Z21" s="232" t="s">
        <v>77</v>
      </c>
      <c r="AA21" s="748">
        <f>+AE65/Y65</f>
        <v>2000</v>
      </c>
      <c r="AB21" s="749"/>
      <c r="AC21" s="749"/>
      <c r="AD21" s="232" t="s">
        <v>77</v>
      </c>
      <c r="AE21" s="611"/>
      <c r="AF21" s="612"/>
      <c r="AG21" s="114"/>
      <c r="AH21" s="11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</row>
    <row r="22" spans="3:70" ht="24.95" customHeight="1" thickBot="1" x14ac:dyDescent="0.25">
      <c r="C22" s="504" t="s">
        <v>19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6"/>
      <c r="AM22" s="150"/>
      <c r="AN22" s="150"/>
      <c r="AO22" s="150"/>
      <c r="AP22" s="150"/>
      <c r="AQ22" s="150"/>
      <c r="AR22" s="150"/>
      <c r="AS22" s="572"/>
      <c r="AT22" s="572"/>
      <c r="AU22" s="572"/>
      <c r="AV22" s="572"/>
      <c r="AW22" s="572"/>
      <c r="AX22" s="572"/>
      <c r="AY22" s="572"/>
      <c r="AZ22" s="572"/>
      <c r="BA22" s="368"/>
      <c r="BB22" s="368"/>
      <c r="BC22" s="368"/>
      <c r="BD22" s="368"/>
      <c r="BE22" s="368"/>
      <c r="BF22" s="368"/>
      <c r="BG22" s="606"/>
      <c r="BH22" s="606"/>
      <c r="BI22" s="606"/>
      <c r="BJ22" s="606"/>
      <c r="BK22" s="607"/>
      <c r="BL22" s="607"/>
      <c r="BM22" s="607"/>
      <c r="BN22" s="607"/>
      <c r="BO22" s="315"/>
      <c r="BP22" s="315"/>
      <c r="BQ22" s="573"/>
      <c r="BR22" s="573"/>
    </row>
    <row r="23" spans="3:70" ht="20.100000000000001" customHeight="1" x14ac:dyDescent="0.2">
      <c r="C23" s="446" t="s">
        <v>223</v>
      </c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8"/>
      <c r="Y23" s="630" t="s">
        <v>26</v>
      </c>
      <c r="Z23" s="631"/>
      <c r="AA23" s="631"/>
      <c r="AB23" s="631"/>
      <c r="AC23" s="631"/>
      <c r="AD23" s="631"/>
      <c r="AE23" s="631"/>
      <c r="AF23" s="631"/>
      <c r="AG23" s="631"/>
      <c r="AH23" s="632"/>
      <c r="AM23" s="576"/>
      <c r="AN23" s="576"/>
      <c r="AO23" s="576"/>
      <c r="AP23" s="576"/>
      <c r="AQ23" s="576"/>
      <c r="AR23" s="576"/>
      <c r="AS23" s="608"/>
      <c r="AT23" s="608"/>
      <c r="AU23" s="608"/>
      <c r="AV23" s="608"/>
      <c r="AW23" s="608"/>
      <c r="AX23" s="608"/>
      <c r="AY23" s="608"/>
      <c r="AZ23" s="608"/>
      <c r="BA23" s="609"/>
      <c r="BB23" s="609"/>
      <c r="BC23" s="609"/>
      <c r="BD23" s="609"/>
      <c r="BE23" s="609"/>
      <c r="BF23" s="609"/>
      <c r="BG23" s="376"/>
      <c r="BH23" s="376"/>
      <c r="BI23" s="376"/>
      <c r="BJ23" s="376"/>
      <c r="BK23" s="376"/>
      <c r="BL23" s="376"/>
      <c r="BM23" s="376"/>
      <c r="BN23" s="376"/>
      <c r="BO23" s="315"/>
      <c r="BP23" s="315"/>
      <c r="BQ23" s="573"/>
      <c r="BR23" s="573"/>
    </row>
    <row r="24" spans="3:70" ht="20.100000000000001" customHeight="1" x14ac:dyDescent="0.2">
      <c r="C24" s="385" t="s">
        <v>24</v>
      </c>
      <c r="D24" s="357"/>
      <c r="E24" s="386"/>
      <c r="F24" s="356" t="s">
        <v>5</v>
      </c>
      <c r="G24" s="357"/>
      <c r="H24" s="354"/>
      <c r="I24" s="355"/>
      <c r="J24" s="522" t="s">
        <v>86</v>
      </c>
      <c r="K24" s="523"/>
      <c r="L24" s="64" t="str">
        <f>+AB14</f>
        <v>令和9</v>
      </c>
      <c r="M24" s="63" t="s">
        <v>88</v>
      </c>
      <c r="N24" s="385" t="s">
        <v>25</v>
      </c>
      <c r="O24" s="357"/>
      <c r="P24" s="386"/>
      <c r="Q24" s="353" t="s">
        <v>5</v>
      </c>
      <c r="R24" s="354"/>
      <c r="S24" s="354"/>
      <c r="T24" s="355"/>
      <c r="U24" s="522" t="s">
        <v>86</v>
      </c>
      <c r="V24" s="523"/>
      <c r="W24" s="64" t="str">
        <f>+AB14</f>
        <v>令和9</v>
      </c>
      <c r="X24" s="63" t="s">
        <v>88</v>
      </c>
      <c r="Y24" s="329"/>
      <c r="Z24" s="330"/>
      <c r="AA24" s="330"/>
      <c r="AB24" s="330"/>
      <c r="AC24" s="330"/>
      <c r="AD24" s="330"/>
      <c r="AE24" s="330"/>
      <c r="AF24" s="330"/>
      <c r="AG24" s="330"/>
      <c r="AH24" s="633"/>
      <c r="AN24" s="574"/>
      <c r="AO24" s="574"/>
      <c r="AP24" s="574"/>
      <c r="AQ24" s="574"/>
      <c r="AR24" s="574"/>
      <c r="AS24" s="608"/>
      <c r="AT24" s="608"/>
      <c r="AU24" s="608"/>
      <c r="AV24" s="608"/>
      <c r="AW24" s="608"/>
      <c r="AX24" s="608"/>
      <c r="AY24" s="608"/>
      <c r="AZ24" s="608"/>
      <c r="BB24" s="574"/>
      <c r="BC24" s="574"/>
      <c r="BD24" s="574"/>
      <c r="BE24" s="574"/>
      <c r="BF24" s="574"/>
      <c r="BG24" s="376"/>
      <c r="BH24" s="376"/>
      <c r="BI24" s="376"/>
      <c r="BJ24" s="376"/>
      <c r="BK24" s="376"/>
      <c r="BL24" s="376"/>
      <c r="BM24" s="376"/>
      <c r="BN24" s="376"/>
      <c r="BO24" s="315"/>
      <c r="BP24" s="315"/>
      <c r="BQ24" s="573"/>
      <c r="BR24" s="573"/>
    </row>
    <row r="25" spans="3:70" ht="20.100000000000001" customHeight="1" x14ac:dyDescent="0.2">
      <c r="C25" s="387"/>
      <c r="D25" s="375"/>
      <c r="E25" s="375"/>
      <c r="F25" s="377" t="s">
        <v>72</v>
      </c>
      <c r="G25" s="378"/>
      <c r="H25" s="377" t="s">
        <v>57</v>
      </c>
      <c r="I25" s="378"/>
      <c r="J25" s="377" t="s">
        <v>72</v>
      </c>
      <c r="K25" s="378"/>
      <c r="L25" s="377" t="s">
        <v>57</v>
      </c>
      <c r="M25" s="378"/>
      <c r="N25" s="387"/>
      <c r="O25" s="375"/>
      <c r="P25" s="388"/>
      <c r="Q25" s="381" t="s">
        <v>58</v>
      </c>
      <c r="R25" s="382"/>
      <c r="S25" s="377" t="s">
        <v>57</v>
      </c>
      <c r="T25" s="378"/>
      <c r="U25" s="381" t="s">
        <v>58</v>
      </c>
      <c r="V25" s="382"/>
      <c r="W25" s="377" t="s">
        <v>57</v>
      </c>
      <c r="X25" s="378"/>
      <c r="Y25" s="524" t="s">
        <v>23</v>
      </c>
      <c r="Z25" s="525"/>
      <c r="AA25" s="525"/>
      <c r="AB25" s="701"/>
      <c r="AC25" s="700" t="s">
        <v>4</v>
      </c>
      <c r="AD25" s="525"/>
      <c r="AE25" s="701"/>
      <c r="AF25" s="74" t="s">
        <v>86</v>
      </c>
      <c r="AG25" s="64" t="str">
        <f>+W24</f>
        <v>令和9</v>
      </c>
      <c r="AH25" s="59" t="s">
        <v>88</v>
      </c>
      <c r="AI25" s="65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</row>
    <row r="26" spans="3:70" ht="20.100000000000001" customHeight="1" x14ac:dyDescent="0.2">
      <c r="C26" s="389"/>
      <c r="D26" s="384"/>
      <c r="E26" s="384"/>
      <c r="F26" s="379"/>
      <c r="G26" s="380"/>
      <c r="H26" s="379"/>
      <c r="I26" s="380"/>
      <c r="J26" s="379"/>
      <c r="K26" s="380"/>
      <c r="L26" s="379"/>
      <c r="M26" s="380"/>
      <c r="N26" s="389"/>
      <c r="O26" s="384"/>
      <c r="P26" s="390"/>
      <c r="Q26" s="383"/>
      <c r="R26" s="384"/>
      <c r="S26" s="379"/>
      <c r="T26" s="380"/>
      <c r="U26" s="383"/>
      <c r="V26" s="384"/>
      <c r="W26" s="379"/>
      <c r="X26" s="380"/>
      <c r="Y26" s="718"/>
      <c r="Z26" s="719"/>
      <c r="AA26" s="719"/>
      <c r="AB26" s="619"/>
      <c r="AC26" s="731">
        <f>+I101/10000</f>
        <v>216.2</v>
      </c>
      <c r="AD26" s="732"/>
      <c r="AE26" s="75" t="s">
        <v>21</v>
      </c>
      <c r="AF26" s="731">
        <f>+N101/10000</f>
        <v>409.5</v>
      </c>
      <c r="AG26" s="732"/>
      <c r="AH26" s="75" t="s">
        <v>21</v>
      </c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79"/>
      <c r="BB26" s="579"/>
      <c r="BC26" s="579"/>
      <c r="BD26" s="579"/>
      <c r="BE26" s="579"/>
      <c r="BF26" s="579"/>
      <c r="BG26" s="579"/>
      <c r="BH26" s="579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</row>
    <row r="27" spans="3:70" ht="20.100000000000001" customHeight="1" x14ac:dyDescent="0.2">
      <c r="C27" s="615" t="s">
        <v>357</v>
      </c>
      <c r="D27" s="616"/>
      <c r="E27" s="617"/>
      <c r="F27" s="618">
        <v>110</v>
      </c>
      <c r="G27" s="619"/>
      <c r="H27" s="759">
        <v>4900</v>
      </c>
      <c r="I27" s="760"/>
      <c r="J27" s="618">
        <v>150</v>
      </c>
      <c r="K27" s="619"/>
      <c r="L27" s="620">
        <v>7500</v>
      </c>
      <c r="M27" s="665"/>
      <c r="N27" s="671"/>
      <c r="O27" s="672"/>
      <c r="P27" s="673"/>
      <c r="Q27" s="358"/>
      <c r="R27" s="359"/>
      <c r="S27" s="308"/>
      <c r="T27" s="360"/>
      <c r="U27" s="358"/>
      <c r="V27" s="359"/>
      <c r="W27" s="308"/>
      <c r="X27" s="361"/>
      <c r="Y27" s="718" t="str">
        <f>+D102</f>
        <v>レタス</v>
      </c>
      <c r="Z27" s="719"/>
      <c r="AA27" s="719"/>
      <c r="AB27" s="619"/>
      <c r="AC27" s="731">
        <f>+I102/10000</f>
        <v>960</v>
      </c>
      <c r="AD27" s="732"/>
      <c r="AE27" s="75" t="s">
        <v>21</v>
      </c>
      <c r="AF27" s="731">
        <f>+N102/10000</f>
        <v>1530</v>
      </c>
      <c r="AG27" s="732"/>
      <c r="AH27" s="75" t="s">
        <v>21</v>
      </c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</row>
    <row r="28" spans="3:70" ht="20.100000000000001" customHeight="1" x14ac:dyDescent="0.2">
      <c r="C28" s="622" t="s">
        <v>358</v>
      </c>
      <c r="D28" s="623"/>
      <c r="E28" s="624"/>
      <c r="F28" s="345">
        <v>88</v>
      </c>
      <c r="G28" s="346"/>
      <c r="H28" s="761">
        <v>7000</v>
      </c>
      <c r="I28" s="762"/>
      <c r="J28" s="345">
        <v>120</v>
      </c>
      <c r="K28" s="346"/>
      <c r="L28" s="347">
        <v>7800</v>
      </c>
      <c r="M28" s="349"/>
      <c r="N28" s="350"/>
      <c r="O28" s="351"/>
      <c r="P28" s="352"/>
      <c r="Q28" s="358"/>
      <c r="R28" s="359"/>
      <c r="S28" s="308"/>
      <c r="T28" s="360"/>
      <c r="U28" s="358"/>
      <c r="V28" s="359"/>
      <c r="W28" s="308"/>
      <c r="X28" s="361"/>
      <c r="Y28" s="718" t="str">
        <f>+D103</f>
        <v>水稲</v>
      </c>
      <c r="Z28" s="719"/>
      <c r="AA28" s="719"/>
      <c r="AB28" s="619"/>
      <c r="AC28" s="731">
        <f>+I103/10000</f>
        <v>107.5</v>
      </c>
      <c r="AD28" s="732"/>
      <c r="AE28" s="75" t="s">
        <v>21</v>
      </c>
      <c r="AF28" s="731">
        <f>+N103/10000</f>
        <v>170</v>
      </c>
      <c r="AG28" s="732"/>
      <c r="AH28" s="75" t="s">
        <v>21</v>
      </c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496"/>
      <c r="BJ28" s="496"/>
      <c r="BK28" s="496"/>
      <c r="BL28" s="496"/>
      <c r="BM28" s="496"/>
      <c r="BN28" s="496"/>
      <c r="BO28" s="496"/>
      <c r="BP28" s="576"/>
      <c r="BQ28" s="576"/>
      <c r="BR28" s="576"/>
    </row>
    <row r="29" spans="3:70" ht="20.100000000000001" customHeight="1" x14ac:dyDescent="0.2">
      <c r="C29" s="754" t="s">
        <v>359</v>
      </c>
      <c r="D29" s="755"/>
      <c r="E29" s="756"/>
      <c r="F29" s="757">
        <v>22</v>
      </c>
      <c r="G29" s="758"/>
      <c r="H29" s="724">
        <v>880</v>
      </c>
      <c r="I29" s="725"/>
      <c r="J29" s="757">
        <v>30</v>
      </c>
      <c r="K29" s="758"/>
      <c r="L29" s="726">
        <v>1200</v>
      </c>
      <c r="M29" s="727"/>
      <c r="N29" s="155"/>
      <c r="O29" s="132"/>
      <c r="P29" s="117"/>
      <c r="Q29" s="140"/>
      <c r="R29" s="141"/>
      <c r="S29" s="138"/>
      <c r="T29" s="133"/>
      <c r="U29" s="140"/>
      <c r="V29" s="141"/>
      <c r="W29" s="138"/>
      <c r="X29" s="139"/>
      <c r="Y29" s="718">
        <f>+D104</f>
        <v>0</v>
      </c>
      <c r="Z29" s="719"/>
      <c r="AA29" s="719"/>
      <c r="AB29" s="619"/>
      <c r="AC29" s="731">
        <f>+I104/10000</f>
        <v>0</v>
      </c>
      <c r="AD29" s="732"/>
      <c r="AE29" s="75" t="s">
        <v>21</v>
      </c>
      <c r="AF29" s="731">
        <f>+N104/10000</f>
        <v>0</v>
      </c>
      <c r="AG29" s="732"/>
      <c r="AH29" s="75" t="s">
        <v>21</v>
      </c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136"/>
      <c r="BJ29" s="136"/>
      <c r="BK29" s="136"/>
      <c r="BL29" s="136"/>
      <c r="BM29" s="136"/>
      <c r="BN29" s="136"/>
      <c r="BO29" s="136"/>
      <c r="BP29" s="148"/>
      <c r="BQ29" s="148"/>
      <c r="BR29" s="148"/>
    </row>
    <row r="30" spans="3:70" ht="20.100000000000001" customHeight="1" thickBot="1" x14ac:dyDescent="0.25">
      <c r="C30" s="635" t="s">
        <v>360</v>
      </c>
      <c r="D30" s="636"/>
      <c r="E30" s="637"/>
      <c r="F30" s="648">
        <v>110</v>
      </c>
      <c r="G30" s="649"/>
      <c r="H30" s="728">
        <v>5000</v>
      </c>
      <c r="I30" s="729"/>
      <c r="J30" s="648">
        <v>150</v>
      </c>
      <c r="K30" s="649"/>
      <c r="L30" s="658">
        <v>9000</v>
      </c>
      <c r="M30" s="659"/>
      <c r="N30" s="492"/>
      <c r="O30" s="493"/>
      <c r="P30" s="683"/>
      <c r="Q30" s="358"/>
      <c r="R30" s="359"/>
      <c r="S30" s="308"/>
      <c r="T30" s="360"/>
      <c r="U30" s="358"/>
      <c r="V30" s="359"/>
      <c r="W30" s="308"/>
      <c r="X30" s="361"/>
      <c r="Y30" s="391" t="s">
        <v>170</v>
      </c>
      <c r="Z30" s="392"/>
      <c r="AA30" s="392"/>
      <c r="AB30" s="309"/>
      <c r="AC30" s="731">
        <f>SUM(AC26:AD29)</f>
        <v>1283.7</v>
      </c>
      <c r="AD30" s="732"/>
      <c r="AE30" s="75" t="s">
        <v>21</v>
      </c>
      <c r="AF30" s="731">
        <f>SUM(AF26:AG29)</f>
        <v>2109.5</v>
      </c>
      <c r="AG30" s="732"/>
      <c r="AH30" s="75" t="s">
        <v>21</v>
      </c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12"/>
      <c r="BJ30" s="12"/>
      <c r="BK30" s="12"/>
      <c r="BL30" s="12"/>
      <c r="BM30" s="573"/>
      <c r="BN30" s="573"/>
      <c r="BO30" s="573"/>
      <c r="BP30" s="573"/>
      <c r="BQ30" s="573"/>
      <c r="BR30" s="573"/>
    </row>
    <row r="31" spans="3:70" ht="19.5" customHeight="1" x14ac:dyDescent="0.2">
      <c r="C31" s="754" t="s">
        <v>361</v>
      </c>
      <c r="D31" s="755"/>
      <c r="E31" s="756"/>
      <c r="F31" s="757">
        <v>200</v>
      </c>
      <c r="G31" s="758"/>
      <c r="H31" s="724">
        <v>60000</v>
      </c>
      <c r="I31" s="725"/>
      <c r="J31" s="757">
        <v>300</v>
      </c>
      <c r="K31" s="758"/>
      <c r="L31" s="726">
        <v>90000</v>
      </c>
      <c r="M31" s="72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477"/>
      <c r="AD31" s="477"/>
      <c r="AE31" s="118"/>
      <c r="AF31" s="477"/>
      <c r="AG31" s="477"/>
      <c r="AH31" s="56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573"/>
      <c r="BN31" s="573"/>
      <c r="BO31" s="573"/>
      <c r="BP31" s="573"/>
      <c r="BQ31" s="573"/>
      <c r="BR31" s="573"/>
    </row>
    <row r="32" spans="3:70" s="191" customFormat="1" ht="19.5" customHeight="1" thickBot="1" x14ac:dyDescent="0.25">
      <c r="C32" s="635" t="s">
        <v>362</v>
      </c>
      <c r="D32" s="636"/>
      <c r="E32" s="637"/>
      <c r="F32" s="648">
        <v>100</v>
      </c>
      <c r="G32" s="649"/>
      <c r="H32" s="728">
        <v>4900</v>
      </c>
      <c r="I32" s="729"/>
      <c r="J32" s="648">
        <v>150</v>
      </c>
      <c r="K32" s="649"/>
      <c r="L32" s="658">
        <v>7400</v>
      </c>
      <c r="M32" s="659"/>
      <c r="N32" s="12"/>
      <c r="O32" s="12"/>
      <c r="P32" s="12"/>
      <c r="Q32" s="12"/>
      <c r="R32" s="397" t="s">
        <v>247</v>
      </c>
      <c r="S32" s="397"/>
      <c r="T32" s="12"/>
      <c r="U32" s="12"/>
      <c r="V32" s="12"/>
      <c r="W32" s="12"/>
      <c r="X32" s="12"/>
      <c r="Y32" s="12"/>
      <c r="Z32" s="12"/>
      <c r="AA32" s="12"/>
      <c r="AB32" s="12"/>
      <c r="AC32" s="208"/>
      <c r="AD32" s="208"/>
      <c r="AE32" s="209"/>
      <c r="AF32" s="208"/>
      <c r="AG32" s="208"/>
      <c r="AH32" s="196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96"/>
      <c r="BN32" s="196"/>
      <c r="BO32" s="196"/>
      <c r="BP32" s="196"/>
      <c r="BQ32" s="196"/>
      <c r="BR32" s="196"/>
    </row>
    <row r="33" spans="3:70" ht="17.25" customHeight="1" thickBot="1" x14ac:dyDescent="0.25"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51"/>
      <c r="AD33" s="51"/>
      <c r="AE33" s="51"/>
      <c r="AF33" s="51"/>
      <c r="AG33" s="51"/>
      <c r="AH33" s="51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573"/>
      <c r="BN33" s="573"/>
      <c r="BO33" s="573"/>
      <c r="BP33" s="573"/>
      <c r="BQ33" s="573"/>
      <c r="BR33" s="573"/>
    </row>
    <row r="34" spans="3:70" ht="20.100000000000001" customHeight="1" thickBot="1" x14ac:dyDescent="0.25">
      <c r="C34" s="720" t="s">
        <v>18</v>
      </c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721"/>
      <c r="AC34" s="721"/>
      <c r="AD34" s="721"/>
      <c r="AE34" s="721"/>
      <c r="AF34" s="721"/>
      <c r="AG34" s="721"/>
      <c r="AH34" s="72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573"/>
      <c r="BN34" s="573"/>
      <c r="BO34" s="573"/>
      <c r="BP34" s="573"/>
      <c r="BQ34" s="573"/>
      <c r="BR34" s="573"/>
    </row>
    <row r="35" spans="3:70" ht="20.100000000000001" customHeight="1" x14ac:dyDescent="0.2">
      <c r="C35" s="414" t="s">
        <v>221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6"/>
      <c r="S35" s="414" t="s">
        <v>177</v>
      </c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6"/>
    </row>
    <row r="36" spans="3:70" ht="20.100000000000001" customHeight="1" x14ac:dyDescent="0.2">
      <c r="C36" s="326" t="s">
        <v>14</v>
      </c>
      <c r="D36" s="327"/>
      <c r="E36" s="328"/>
      <c r="F36" s="332" t="s">
        <v>6</v>
      </c>
      <c r="G36" s="327"/>
      <c r="H36" s="327"/>
      <c r="I36" s="328"/>
      <c r="J36" s="639" t="s">
        <v>7</v>
      </c>
      <c r="K36" s="332" t="s">
        <v>73</v>
      </c>
      <c r="L36" s="327"/>
      <c r="M36" s="327"/>
      <c r="N36" s="328"/>
      <c r="O36" s="713" t="s">
        <v>90</v>
      </c>
      <c r="P36" s="714"/>
      <c r="Q36" s="137" t="str">
        <f>+W24</f>
        <v>令和9</v>
      </c>
      <c r="R36" s="71" t="s">
        <v>402</v>
      </c>
      <c r="S36" s="326" t="s">
        <v>16</v>
      </c>
      <c r="T36" s="327"/>
      <c r="U36" s="327"/>
      <c r="V36" s="591"/>
      <c r="W36" s="590" t="s">
        <v>6</v>
      </c>
      <c r="X36" s="327"/>
      <c r="Y36" s="327"/>
      <c r="Z36" s="328"/>
      <c r="AA36" s="290" t="s">
        <v>15</v>
      </c>
      <c r="AB36" s="291"/>
      <c r="AC36" s="291"/>
      <c r="AD36" s="291"/>
      <c r="AE36" s="291"/>
      <c r="AF36" s="291"/>
      <c r="AG36" s="291"/>
      <c r="AH36" s="302"/>
    </row>
    <row r="37" spans="3:70" ht="15.75" customHeight="1" x14ac:dyDescent="0.2">
      <c r="C37" s="495"/>
      <c r="D37" s="496"/>
      <c r="E37" s="650"/>
      <c r="F37" s="638" t="s">
        <v>8</v>
      </c>
      <c r="G37" s="638"/>
      <c r="H37" s="638" t="s">
        <v>9</v>
      </c>
      <c r="I37" s="638"/>
      <c r="J37" s="640"/>
      <c r="K37" s="645"/>
      <c r="L37" s="496"/>
      <c r="M37" s="496"/>
      <c r="N37" s="650"/>
      <c r="O37" s="66"/>
      <c r="P37" s="368" t="s">
        <v>89</v>
      </c>
      <c r="Q37" s="368"/>
      <c r="R37" s="67"/>
      <c r="S37" s="495"/>
      <c r="T37" s="496"/>
      <c r="U37" s="496"/>
      <c r="V37" s="496"/>
      <c r="W37" s="638" t="s">
        <v>8</v>
      </c>
      <c r="X37" s="638"/>
      <c r="Y37" s="638" t="s">
        <v>9</v>
      </c>
      <c r="Z37" s="638"/>
      <c r="AA37" s="290" t="s">
        <v>68</v>
      </c>
      <c r="AB37" s="291"/>
      <c r="AC37" s="291"/>
      <c r="AD37" s="291"/>
      <c r="AE37" s="290" t="s">
        <v>91</v>
      </c>
      <c r="AF37" s="291"/>
      <c r="AG37" s="137" t="str">
        <f>+Q36</f>
        <v>令和9</v>
      </c>
      <c r="AH37" s="71" t="s">
        <v>402</v>
      </c>
    </row>
    <row r="38" spans="3:70" ht="15" customHeight="1" x14ac:dyDescent="0.2">
      <c r="C38" s="329"/>
      <c r="D38" s="330"/>
      <c r="E38" s="331"/>
      <c r="F38" s="638"/>
      <c r="G38" s="638"/>
      <c r="H38" s="638"/>
      <c r="I38" s="638"/>
      <c r="J38" s="641"/>
      <c r="K38" s="581"/>
      <c r="L38" s="582"/>
      <c r="M38" s="582"/>
      <c r="N38" s="651"/>
      <c r="O38" s="68"/>
      <c r="P38" s="69"/>
      <c r="Q38" s="69"/>
      <c r="R38" s="70"/>
      <c r="S38" s="329"/>
      <c r="T38" s="330"/>
      <c r="U38" s="330"/>
      <c r="V38" s="330"/>
      <c r="W38" s="638"/>
      <c r="X38" s="638"/>
      <c r="Y38" s="638"/>
      <c r="Z38" s="638"/>
      <c r="AA38" s="642" t="s">
        <v>69</v>
      </c>
      <c r="AB38" s="643"/>
      <c r="AC38" s="304" t="s">
        <v>70</v>
      </c>
      <c r="AD38" s="305"/>
      <c r="AE38" s="642" t="s">
        <v>69</v>
      </c>
      <c r="AF38" s="643"/>
      <c r="AG38" s="304" t="s">
        <v>70</v>
      </c>
      <c r="AH38" s="666"/>
    </row>
    <row r="39" spans="3:70" ht="20.100000000000001" customHeight="1" x14ac:dyDescent="0.2">
      <c r="C39" s="326" t="s">
        <v>10</v>
      </c>
      <c r="D39" s="327"/>
      <c r="E39" s="591"/>
      <c r="F39" s="652" t="s">
        <v>92</v>
      </c>
      <c r="G39" s="653"/>
      <c r="H39" s="652" t="s">
        <v>93</v>
      </c>
      <c r="I39" s="421"/>
      <c r="J39" s="25" t="s">
        <v>94</v>
      </c>
      <c r="K39" s="324">
        <v>80</v>
      </c>
      <c r="L39" s="657"/>
      <c r="M39" s="657"/>
      <c r="N39" s="373"/>
      <c r="O39" s="324">
        <v>80</v>
      </c>
      <c r="P39" s="657"/>
      <c r="Q39" s="657"/>
      <c r="R39" s="307"/>
      <c r="S39" s="391" t="s">
        <v>364</v>
      </c>
      <c r="T39" s="392"/>
      <c r="U39" s="392"/>
      <c r="V39" s="309"/>
      <c r="W39" s="308" t="s">
        <v>366</v>
      </c>
      <c r="X39" s="309"/>
      <c r="Y39" s="308" t="s">
        <v>367</v>
      </c>
      <c r="Z39" s="309"/>
      <c r="AA39" s="324">
        <v>1</v>
      </c>
      <c r="AB39" s="325"/>
      <c r="AC39" s="306">
        <v>150</v>
      </c>
      <c r="AD39" s="373"/>
      <c r="AE39" s="324">
        <v>1</v>
      </c>
      <c r="AF39" s="325"/>
      <c r="AG39" s="306">
        <v>150</v>
      </c>
      <c r="AH39" s="307"/>
    </row>
    <row r="40" spans="3:70" ht="20.100000000000001" customHeight="1" x14ac:dyDescent="0.2">
      <c r="C40" s="495"/>
      <c r="D40" s="496"/>
      <c r="E40" s="663"/>
      <c r="F40" s="654"/>
      <c r="G40" s="655"/>
      <c r="H40" s="654"/>
      <c r="I40" s="423"/>
      <c r="J40" s="25" t="s">
        <v>95</v>
      </c>
      <c r="K40" s="324">
        <v>150</v>
      </c>
      <c r="L40" s="657"/>
      <c r="M40" s="657"/>
      <c r="N40" s="373"/>
      <c r="O40" s="324">
        <v>150</v>
      </c>
      <c r="P40" s="657"/>
      <c r="Q40" s="657"/>
      <c r="R40" s="307"/>
      <c r="S40" s="715" t="s">
        <v>365</v>
      </c>
      <c r="T40" s="475"/>
      <c r="U40" s="475"/>
      <c r="V40" s="421"/>
      <c r="W40" s="308" t="s">
        <v>366</v>
      </c>
      <c r="X40" s="309"/>
      <c r="Y40" s="308" t="s">
        <v>367</v>
      </c>
      <c r="Z40" s="309"/>
      <c r="AA40" s="324">
        <v>1</v>
      </c>
      <c r="AB40" s="325"/>
      <c r="AC40" s="306">
        <v>130</v>
      </c>
      <c r="AD40" s="373"/>
      <c r="AE40" s="324">
        <v>1</v>
      </c>
      <c r="AF40" s="325"/>
      <c r="AG40" s="306">
        <v>130</v>
      </c>
      <c r="AH40" s="307"/>
    </row>
    <row r="41" spans="3:70" ht="20.100000000000001" customHeight="1" x14ac:dyDescent="0.2">
      <c r="C41" s="693" t="s">
        <v>11</v>
      </c>
      <c r="D41" s="599"/>
      <c r="E41" s="600"/>
      <c r="F41" s="652" t="s">
        <v>92</v>
      </c>
      <c r="G41" s="653"/>
      <c r="H41" s="652" t="s">
        <v>93</v>
      </c>
      <c r="I41" s="421"/>
      <c r="J41" s="25" t="s">
        <v>94</v>
      </c>
      <c r="K41" s="324">
        <v>30</v>
      </c>
      <c r="L41" s="657"/>
      <c r="M41" s="657"/>
      <c r="N41" s="373"/>
      <c r="O41" s="324">
        <v>70</v>
      </c>
      <c r="P41" s="657"/>
      <c r="Q41" s="657"/>
      <c r="R41" s="307"/>
      <c r="S41" s="391"/>
      <c r="T41" s="392"/>
      <c r="U41" s="392"/>
      <c r="V41" s="309"/>
      <c r="W41" s="308"/>
      <c r="X41" s="309"/>
      <c r="Y41" s="308"/>
      <c r="Z41" s="309"/>
      <c r="AA41" s="324"/>
      <c r="AB41" s="325"/>
      <c r="AC41" s="306"/>
      <c r="AD41" s="373"/>
      <c r="AE41" s="324"/>
      <c r="AF41" s="325"/>
      <c r="AG41" s="306"/>
      <c r="AH41" s="307"/>
    </row>
    <row r="42" spans="3:70" ht="20.100000000000001" customHeight="1" x14ac:dyDescent="0.2">
      <c r="C42" s="329"/>
      <c r="D42" s="330"/>
      <c r="E42" s="601"/>
      <c r="F42" s="667"/>
      <c r="G42" s="668"/>
      <c r="H42" s="679"/>
      <c r="I42" s="680"/>
      <c r="J42" s="25" t="s">
        <v>95</v>
      </c>
      <c r="K42" s="324">
        <v>50</v>
      </c>
      <c r="L42" s="657"/>
      <c r="M42" s="657"/>
      <c r="N42" s="373"/>
      <c r="O42" s="324">
        <v>150</v>
      </c>
      <c r="P42" s="657"/>
      <c r="Q42" s="657"/>
      <c r="R42" s="307"/>
      <c r="S42" s="391"/>
      <c r="T42" s="392"/>
      <c r="U42" s="392"/>
      <c r="V42" s="309"/>
      <c r="W42" s="308"/>
      <c r="X42" s="309"/>
      <c r="Y42" s="308"/>
      <c r="Z42" s="309"/>
      <c r="AA42" s="324"/>
      <c r="AB42" s="325"/>
      <c r="AC42" s="306"/>
      <c r="AD42" s="373"/>
      <c r="AE42" s="324"/>
      <c r="AF42" s="325"/>
      <c r="AG42" s="306"/>
      <c r="AH42" s="307"/>
    </row>
    <row r="43" spans="3:70" ht="20.100000000000001" customHeight="1" x14ac:dyDescent="0.2">
      <c r="C43" s="326" t="s">
        <v>96</v>
      </c>
      <c r="D43" s="327"/>
      <c r="E43" s="327"/>
      <c r="F43" s="652" t="s">
        <v>92</v>
      </c>
      <c r="G43" s="653"/>
      <c r="H43" s="723"/>
      <c r="I43" s="373"/>
      <c r="J43" s="135"/>
      <c r="K43" s="674"/>
      <c r="L43" s="672"/>
      <c r="M43" s="672"/>
      <c r="N43" s="359"/>
      <c r="O43" s="674"/>
      <c r="P43" s="672"/>
      <c r="Q43" s="672"/>
      <c r="R43" s="675"/>
      <c r="S43" s="391"/>
      <c r="T43" s="392"/>
      <c r="U43" s="392"/>
      <c r="V43" s="309"/>
      <c r="W43" s="10"/>
      <c r="X43" s="11"/>
      <c r="Y43" s="10"/>
      <c r="Z43" s="11"/>
      <c r="AA43" s="324"/>
      <c r="AB43" s="325"/>
      <c r="AC43" s="306"/>
      <c r="AD43" s="373"/>
      <c r="AE43" s="324"/>
      <c r="AF43" s="325"/>
      <c r="AG43" s="306"/>
      <c r="AH43" s="307"/>
    </row>
    <row r="44" spans="3:70" ht="20.100000000000001" customHeight="1" x14ac:dyDescent="0.2">
      <c r="C44" s="495"/>
      <c r="D44" s="496"/>
      <c r="E44" s="496"/>
      <c r="F44" s="667"/>
      <c r="G44" s="668"/>
      <c r="H44" s="358"/>
      <c r="I44" s="359"/>
      <c r="J44" s="47"/>
      <c r="K44" s="308"/>
      <c r="L44" s="392"/>
      <c r="M44" s="392"/>
      <c r="N44" s="309"/>
      <c r="O44" s="308"/>
      <c r="P44" s="392"/>
      <c r="Q44" s="392"/>
      <c r="R44" s="361"/>
      <c r="S44" s="350"/>
      <c r="T44" s="351"/>
      <c r="U44" s="351"/>
      <c r="V44" s="694"/>
      <c r="W44" s="10"/>
      <c r="X44" s="11"/>
      <c r="Y44" s="10"/>
      <c r="Z44" s="11"/>
      <c r="AA44" s="324"/>
      <c r="AB44" s="325"/>
      <c r="AC44" s="306"/>
      <c r="AD44" s="373"/>
      <c r="AE44" s="324"/>
      <c r="AF44" s="325"/>
      <c r="AG44" s="306"/>
      <c r="AH44" s="307"/>
    </row>
    <row r="45" spans="3:70" ht="20.100000000000001" customHeight="1" thickBot="1" x14ac:dyDescent="0.25">
      <c r="C45" s="478" t="s">
        <v>71</v>
      </c>
      <c r="D45" s="479"/>
      <c r="E45" s="479"/>
      <c r="F45" s="479"/>
      <c r="G45" s="479"/>
      <c r="H45" s="479"/>
      <c r="I45" s="479"/>
      <c r="J45" s="480"/>
      <c r="K45" s="767">
        <f>SUM(K39:N44)</f>
        <v>310</v>
      </c>
      <c r="L45" s="479"/>
      <c r="M45" s="479"/>
      <c r="N45" s="480"/>
      <c r="O45" s="767">
        <f>SUM(O39:R44)</f>
        <v>450</v>
      </c>
      <c r="P45" s="479"/>
      <c r="Q45" s="479"/>
      <c r="R45" s="768"/>
      <c r="S45" s="492" t="s">
        <v>71</v>
      </c>
      <c r="T45" s="493"/>
      <c r="U45" s="493"/>
      <c r="V45" s="493"/>
      <c r="W45" s="493"/>
      <c r="X45" s="493"/>
      <c r="Y45" s="493"/>
      <c r="Z45" s="494"/>
      <c r="AA45" s="763">
        <f>SUM(AA39:AB44)</f>
        <v>2</v>
      </c>
      <c r="AB45" s="764"/>
      <c r="AC45" s="765">
        <f>SUM(AC39:AD44)</f>
        <v>280</v>
      </c>
      <c r="AD45" s="494"/>
      <c r="AE45" s="763">
        <f>SUM(AE39:AF44)</f>
        <v>2</v>
      </c>
      <c r="AF45" s="764"/>
      <c r="AG45" s="765">
        <f>SUM(AG39:AH44)</f>
        <v>280</v>
      </c>
      <c r="AH45" s="766"/>
    </row>
    <row r="46" spans="3:70" ht="20.100000000000001" customHeight="1" x14ac:dyDescent="0.2">
      <c r="C46" s="414" t="s">
        <v>31</v>
      </c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6"/>
      <c r="S46" s="446" t="s">
        <v>62</v>
      </c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8"/>
    </row>
    <row r="47" spans="3:70" ht="20.100000000000001" customHeight="1" x14ac:dyDescent="0.2">
      <c r="C47" s="578" t="s">
        <v>368</v>
      </c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4"/>
      <c r="S47" s="578" t="s">
        <v>372</v>
      </c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4"/>
    </row>
    <row r="48" spans="3:70" ht="20.100000000000001" customHeight="1" x14ac:dyDescent="0.2">
      <c r="C48" s="463" t="s">
        <v>369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6"/>
      <c r="S48" s="716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717"/>
    </row>
    <row r="49" spans="3:34" ht="20.100000000000001" customHeight="1" x14ac:dyDescent="0.2">
      <c r="C49" s="463" t="s">
        <v>370</v>
      </c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6"/>
      <c r="S49" s="463" t="s">
        <v>373</v>
      </c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6"/>
    </row>
    <row r="50" spans="3:34" ht="20.100000000000001" customHeight="1" thickBot="1" x14ac:dyDescent="0.25">
      <c r="C50" s="294" t="s">
        <v>371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6"/>
      <c r="S50" s="708"/>
      <c r="T50" s="709"/>
      <c r="U50" s="709"/>
      <c r="V50" s="709"/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10"/>
    </row>
    <row r="51" spans="3:34" ht="20.100000000000001" customHeight="1" x14ac:dyDescent="0.2">
      <c r="C51" s="446" t="s">
        <v>63</v>
      </c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8"/>
      <c r="S51" s="446" t="s">
        <v>60</v>
      </c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8"/>
    </row>
    <row r="52" spans="3:34" ht="20.100000000000001" customHeight="1" x14ac:dyDescent="0.2">
      <c r="C52" s="578" t="s">
        <v>341</v>
      </c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4"/>
      <c r="S52" s="578" t="s">
        <v>374</v>
      </c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4"/>
    </row>
    <row r="53" spans="3:34" ht="20.100000000000001" customHeight="1" x14ac:dyDescent="0.2">
      <c r="C53" s="716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717"/>
      <c r="S53" s="716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717"/>
    </row>
    <row r="54" spans="3:34" ht="20.100000000000001" customHeight="1" x14ac:dyDescent="0.2">
      <c r="C54" s="463" t="s">
        <v>342</v>
      </c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6"/>
      <c r="S54" s="463" t="s">
        <v>375</v>
      </c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6"/>
    </row>
    <row r="55" spans="3:34" ht="20.100000000000001" customHeight="1" thickBot="1" x14ac:dyDescent="0.25">
      <c r="C55" s="294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6"/>
      <c r="S55" s="708"/>
      <c r="T55" s="709"/>
      <c r="U55" s="709"/>
      <c r="V55" s="709"/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10"/>
    </row>
    <row r="56" spans="3:34" ht="8.25" customHeight="1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</row>
    <row r="57" spans="3:34" ht="20.100000000000001" customHeight="1" x14ac:dyDescent="0.2">
      <c r="C57" s="579" t="s">
        <v>34</v>
      </c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</row>
    <row r="58" spans="3:34" ht="20.100000000000001" customHeight="1" x14ac:dyDescent="0.2">
      <c r="C58" s="297" t="s">
        <v>176</v>
      </c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9"/>
      <c r="U58" s="705" t="s">
        <v>41</v>
      </c>
      <c r="V58" s="706"/>
      <c r="W58" s="706"/>
      <c r="X58" s="706"/>
      <c r="Y58" s="706"/>
      <c r="Z58" s="706"/>
      <c r="AA58" s="706"/>
      <c r="AB58" s="706"/>
      <c r="AC58" s="706"/>
      <c r="AD58" s="706"/>
      <c r="AE58" s="706"/>
      <c r="AF58" s="706"/>
      <c r="AG58" s="706"/>
      <c r="AH58" s="707"/>
    </row>
    <row r="59" spans="3:34" ht="20.100000000000001" customHeight="1" x14ac:dyDescent="0.2">
      <c r="C59" s="332" t="s">
        <v>35</v>
      </c>
      <c r="D59" s="327"/>
      <c r="E59" s="327"/>
      <c r="F59" s="591"/>
      <c r="G59" s="590" t="s">
        <v>36</v>
      </c>
      <c r="H59" s="590" t="s">
        <v>37</v>
      </c>
      <c r="I59" s="584" t="s">
        <v>38</v>
      </c>
      <c r="J59" s="585"/>
      <c r="K59" s="590" t="s">
        <v>4</v>
      </c>
      <c r="L59" s="327"/>
      <c r="M59" s="327"/>
      <c r="N59" s="327"/>
      <c r="O59" s="591"/>
      <c r="P59" s="681" t="s">
        <v>97</v>
      </c>
      <c r="Q59" s="682"/>
      <c r="R59" s="682" t="str">
        <f>+AG37</f>
        <v>令和9</v>
      </c>
      <c r="S59" s="682"/>
      <c r="T59" s="73" t="s">
        <v>88</v>
      </c>
      <c r="U59" s="581" t="s">
        <v>42</v>
      </c>
      <c r="V59" s="582"/>
      <c r="W59" s="582"/>
      <c r="X59" s="583"/>
      <c r="Y59" s="769" t="s">
        <v>43</v>
      </c>
      <c r="Z59" s="651"/>
      <c r="AA59" s="581" t="s">
        <v>44</v>
      </c>
      <c r="AB59" s="651"/>
      <c r="AC59" s="286" t="s">
        <v>382</v>
      </c>
      <c r="AD59" s="154" t="s">
        <v>45</v>
      </c>
      <c r="AE59" s="581" t="s">
        <v>46</v>
      </c>
      <c r="AF59" s="651"/>
      <c r="AG59" s="286" t="s">
        <v>382</v>
      </c>
      <c r="AH59" s="154" t="s">
        <v>45</v>
      </c>
    </row>
    <row r="60" spans="3:34" ht="20.100000000000001" customHeight="1" x14ac:dyDescent="0.2">
      <c r="C60" s="645"/>
      <c r="D60" s="496"/>
      <c r="E60" s="496"/>
      <c r="F60" s="663"/>
      <c r="G60" s="676"/>
      <c r="H60" s="676"/>
      <c r="I60" s="586"/>
      <c r="J60" s="587"/>
      <c r="K60" s="293" t="s">
        <v>39</v>
      </c>
      <c r="L60" s="293"/>
      <c r="M60" s="476" t="s">
        <v>40</v>
      </c>
      <c r="N60" s="711" t="s">
        <v>74</v>
      </c>
      <c r="O60" s="712"/>
      <c r="P60" s="293" t="s">
        <v>39</v>
      </c>
      <c r="Q60" s="293"/>
      <c r="R60" s="476" t="s">
        <v>40</v>
      </c>
      <c r="S60" s="711" t="s">
        <v>74</v>
      </c>
      <c r="T60" s="712"/>
      <c r="U60" s="598" t="s">
        <v>47</v>
      </c>
      <c r="V60" s="599"/>
      <c r="W60" s="599"/>
      <c r="X60" s="600"/>
      <c r="Y60" s="770" t="s">
        <v>43</v>
      </c>
      <c r="Z60" s="595"/>
      <c r="AA60" s="594" t="s">
        <v>44</v>
      </c>
      <c r="AB60" s="595"/>
      <c r="AC60" s="144">
        <v>1</v>
      </c>
      <c r="AD60" s="152" t="s">
        <v>45</v>
      </c>
      <c r="AE60" s="594" t="s">
        <v>46</v>
      </c>
      <c r="AF60" s="595"/>
      <c r="AG60" s="144">
        <v>2</v>
      </c>
      <c r="AH60" s="152" t="s">
        <v>45</v>
      </c>
    </row>
    <row r="61" spans="3:34" ht="20.100000000000001" customHeight="1" x14ac:dyDescent="0.2">
      <c r="C61" s="581"/>
      <c r="D61" s="582"/>
      <c r="E61" s="582"/>
      <c r="F61" s="583"/>
      <c r="G61" s="676"/>
      <c r="H61" s="676"/>
      <c r="I61" s="588"/>
      <c r="J61" s="589"/>
      <c r="K61" s="293"/>
      <c r="L61" s="293"/>
      <c r="M61" s="476"/>
      <c r="N61" s="712"/>
      <c r="O61" s="712"/>
      <c r="P61" s="293"/>
      <c r="Q61" s="293"/>
      <c r="R61" s="476"/>
      <c r="S61" s="712"/>
      <c r="T61" s="712"/>
      <c r="U61" s="333"/>
      <c r="V61" s="330"/>
      <c r="W61" s="330"/>
      <c r="X61" s="601"/>
      <c r="Y61" s="656" t="s">
        <v>48</v>
      </c>
      <c r="Z61" s="452"/>
      <c r="AA61" s="450" t="s">
        <v>44</v>
      </c>
      <c r="AB61" s="452"/>
      <c r="AC61" s="144">
        <v>100</v>
      </c>
      <c r="AD61" s="152" t="s">
        <v>45</v>
      </c>
      <c r="AE61" s="450" t="s">
        <v>46</v>
      </c>
      <c r="AF61" s="452"/>
      <c r="AG61" s="144">
        <v>200</v>
      </c>
      <c r="AH61" s="152" t="s">
        <v>45</v>
      </c>
    </row>
    <row r="62" spans="3:34" ht="20.100000000000001" customHeight="1" x14ac:dyDescent="0.2">
      <c r="C62" s="776" t="str">
        <f>+O7</f>
        <v>島田　一郎</v>
      </c>
      <c r="D62" s="777"/>
      <c r="E62" s="777"/>
      <c r="F62" s="778"/>
      <c r="G62" s="287">
        <v>61</v>
      </c>
      <c r="H62" s="287" t="s">
        <v>271</v>
      </c>
      <c r="I62" s="453" t="s">
        <v>49</v>
      </c>
      <c r="J62" s="454"/>
      <c r="K62" s="467" t="s">
        <v>376</v>
      </c>
      <c r="L62" s="468"/>
      <c r="M62" s="146" t="s">
        <v>79</v>
      </c>
      <c r="N62" s="449">
        <v>2100</v>
      </c>
      <c r="O62" s="360"/>
      <c r="P62" s="467" t="s">
        <v>376</v>
      </c>
      <c r="Q62" s="468"/>
      <c r="R62" s="146" t="s">
        <v>79</v>
      </c>
      <c r="S62" s="449">
        <v>2000</v>
      </c>
      <c r="T62" s="309"/>
      <c r="U62" s="771" t="s">
        <v>111</v>
      </c>
      <c r="V62" s="772"/>
    </row>
    <row r="63" spans="3:34" ht="20.100000000000001" customHeight="1" x14ac:dyDescent="0.2">
      <c r="C63" s="773" t="s">
        <v>377</v>
      </c>
      <c r="D63" s="774"/>
      <c r="E63" s="774"/>
      <c r="F63" s="597"/>
      <c r="G63" s="287">
        <v>56</v>
      </c>
      <c r="H63" s="287" t="s">
        <v>378</v>
      </c>
      <c r="I63" s="453" t="s">
        <v>379</v>
      </c>
      <c r="J63" s="454"/>
      <c r="K63" s="467" t="s">
        <v>376</v>
      </c>
      <c r="L63" s="468"/>
      <c r="M63" s="288" t="s">
        <v>79</v>
      </c>
      <c r="N63" s="449">
        <v>2100</v>
      </c>
      <c r="O63" s="360"/>
      <c r="P63" s="467" t="s">
        <v>376</v>
      </c>
      <c r="Q63" s="468"/>
      <c r="R63" s="288" t="s">
        <v>79</v>
      </c>
      <c r="S63" s="449">
        <v>2000</v>
      </c>
      <c r="T63" s="309"/>
      <c r="U63" s="775" t="s">
        <v>110</v>
      </c>
      <c r="V63" s="575"/>
      <c r="W63" s="575"/>
      <c r="X63" s="575"/>
      <c r="Y63" s="131">
        <v>3</v>
      </c>
      <c r="Z63" s="149" t="s">
        <v>109</v>
      </c>
      <c r="AA63" s="575" t="s">
        <v>163</v>
      </c>
      <c r="AB63" s="575"/>
      <c r="AC63" s="575"/>
      <c r="AD63" s="575"/>
      <c r="AE63" s="290">
        <v>6300</v>
      </c>
      <c r="AF63" s="292"/>
      <c r="AG63" s="149" t="s">
        <v>77</v>
      </c>
    </row>
    <row r="64" spans="3:34" ht="20.100000000000001" customHeight="1" x14ac:dyDescent="0.2">
      <c r="C64" s="773" t="s">
        <v>380</v>
      </c>
      <c r="D64" s="774"/>
      <c r="E64" s="774"/>
      <c r="F64" s="597"/>
      <c r="G64" s="287">
        <v>30</v>
      </c>
      <c r="H64" s="287" t="s">
        <v>271</v>
      </c>
      <c r="I64" s="453" t="s">
        <v>381</v>
      </c>
      <c r="J64" s="454"/>
      <c r="K64" s="467" t="s">
        <v>376</v>
      </c>
      <c r="L64" s="468"/>
      <c r="M64" s="288" t="s">
        <v>79</v>
      </c>
      <c r="N64" s="449">
        <v>2100</v>
      </c>
      <c r="O64" s="360"/>
      <c r="P64" s="467" t="s">
        <v>376</v>
      </c>
      <c r="Q64" s="468"/>
      <c r="R64" s="288" t="s">
        <v>79</v>
      </c>
      <c r="S64" s="449">
        <v>2000</v>
      </c>
      <c r="T64" s="309"/>
      <c r="U64" s="474" t="s">
        <v>86</v>
      </c>
      <c r="V64" s="315"/>
      <c r="Y64" s="130"/>
    </row>
    <row r="65" spans="3:69" ht="20.100000000000001" customHeight="1" x14ac:dyDescent="0.2">
      <c r="C65" s="779"/>
      <c r="D65" s="780"/>
      <c r="E65" s="780"/>
      <c r="F65" s="781"/>
      <c r="G65" s="37"/>
      <c r="H65" s="37"/>
      <c r="I65" s="453"/>
      <c r="J65" s="454"/>
      <c r="K65" s="449"/>
      <c r="L65" s="360"/>
      <c r="M65" s="39"/>
      <c r="N65" s="449"/>
      <c r="O65" s="360"/>
      <c r="P65" s="449"/>
      <c r="Q65" s="360"/>
      <c r="R65" s="39"/>
      <c r="S65" s="449"/>
      <c r="T65" s="309"/>
      <c r="U65" s="775" t="s">
        <v>110</v>
      </c>
      <c r="V65" s="575"/>
      <c r="W65" s="575"/>
      <c r="X65" s="575"/>
      <c r="Y65" s="131">
        <v>3</v>
      </c>
      <c r="Z65" s="149" t="s">
        <v>109</v>
      </c>
      <c r="AA65" s="575" t="s">
        <v>163</v>
      </c>
      <c r="AB65" s="575"/>
      <c r="AC65" s="575"/>
      <c r="AD65" s="575"/>
      <c r="AE65" s="290">
        <v>6000</v>
      </c>
      <c r="AF65" s="292"/>
      <c r="AG65" s="149" t="s">
        <v>77</v>
      </c>
    </row>
    <row r="66" spans="3:69" s="191" customFormat="1" ht="20.100000000000001" customHeight="1" x14ac:dyDescent="0.2">
      <c r="C66" s="210"/>
      <c r="D66" s="210"/>
      <c r="E66" s="210"/>
      <c r="F66" s="210"/>
      <c r="G66" s="12"/>
      <c r="H66" s="12"/>
      <c r="I66" s="198"/>
      <c r="J66" s="198"/>
      <c r="K66" s="193"/>
      <c r="L66" s="193"/>
      <c r="M66" s="12"/>
      <c r="N66" s="199"/>
      <c r="O66" s="199"/>
      <c r="P66" s="199"/>
      <c r="Q66" s="199"/>
      <c r="R66" s="211"/>
      <c r="S66" s="475">
        <f>SUM(S62:T65)</f>
        <v>6000</v>
      </c>
      <c r="T66" s="475"/>
      <c r="U66" s="197"/>
      <c r="V66" s="197"/>
      <c r="W66" s="197"/>
      <c r="X66" s="197"/>
      <c r="Y66" s="194"/>
      <c r="AA66" s="197"/>
      <c r="AB66" s="197"/>
      <c r="AC66" s="197"/>
      <c r="AD66" s="197"/>
      <c r="AE66" s="194"/>
      <c r="AF66" s="194"/>
    </row>
    <row r="67" spans="3:69" ht="12.75" customHeight="1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15">
        <f>SUM(N62:O65)</f>
        <v>6300</v>
      </c>
      <c r="O67" s="315"/>
      <c r="P67" s="12"/>
      <c r="Q67" s="12"/>
      <c r="R67" s="397" t="s">
        <v>248</v>
      </c>
      <c r="S67" s="397"/>
      <c r="T67" s="12"/>
      <c r="U67" s="12"/>
      <c r="V67" s="191"/>
    </row>
    <row r="68" spans="3:69" ht="7.5" customHeight="1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3:69" ht="20.100000000000001" customHeight="1" thickBot="1" x14ac:dyDescent="0.25">
      <c r="C69" s="6" t="s">
        <v>53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53"/>
      <c r="T69" s="153"/>
      <c r="U69" s="153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</row>
    <row r="70" spans="3:69" ht="24" customHeight="1" x14ac:dyDescent="0.2">
      <c r="C70" s="455" t="s">
        <v>52</v>
      </c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7"/>
      <c r="Q70" s="458" t="s">
        <v>50</v>
      </c>
      <c r="R70" s="456"/>
      <c r="S70" s="456"/>
      <c r="T70" s="456"/>
      <c r="U70" s="459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</row>
    <row r="71" spans="3:69" ht="24" customHeight="1" x14ac:dyDescent="0.2">
      <c r="C71" s="301" t="s">
        <v>276</v>
      </c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2"/>
      <c r="Q71" s="290"/>
      <c r="R71" s="291"/>
      <c r="S71" s="291"/>
      <c r="T71" s="291"/>
      <c r="U71" s="302"/>
    </row>
    <row r="72" spans="3:69" ht="24" customHeight="1" x14ac:dyDescent="0.2">
      <c r="C72" s="301" t="s">
        <v>383</v>
      </c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2"/>
      <c r="Q72" s="290" t="s">
        <v>392</v>
      </c>
      <c r="R72" s="291"/>
      <c r="S72" s="291"/>
      <c r="T72" s="291"/>
      <c r="U72" s="302"/>
      <c r="Y72" s="149" t="s">
        <v>102</v>
      </c>
    </row>
    <row r="73" spans="3:69" ht="24" customHeight="1" x14ac:dyDescent="0.2">
      <c r="C73" s="301" t="s">
        <v>384</v>
      </c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2"/>
      <c r="Q73" s="290" t="s">
        <v>392</v>
      </c>
      <c r="R73" s="291"/>
      <c r="S73" s="291"/>
      <c r="T73" s="291"/>
      <c r="U73" s="302"/>
    </row>
    <row r="74" spans="3:69" ht="24" customHeight="1" x14ac:dyDescent="0.2">
      <c r="C74" s="301" t="s">
        <v>385</v>
      </c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2"/>
      <c r="Q74" s="290" t="s">
        <v>392</v>
      </c>
      <c r="R74" s="291"/>
      <c r="S74" s="291"/>
      <c r="T74" s="291"/>
      <c r="U74" s="302"/>
    </row>
    <row r="75" spans="3:69" ht="24" customHeight="1" x14ac:dyDescent="0.2">
      <c r="C75" s="301" t="s">
        <v>386</v>
      </c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2"/>
      <c r="Q75" s="290" t="s">
        <v>392</v>
      </c>
      <c r="R75" s="291"/>
      <c r="S75" s="291"/>
      <c r="T75" s="291"/>
      <c r="U75" s="302"/>
      <c r="Z75" s="164"/>
      <c r="AA75" s="164"/>
      <c r="AB75" s="164"/>
      <c r="AC75" s="164"/>
      <c r="AD75" s="164"/>
      <c r="AE75" s="164"/>
      <c r="AF75" s="164"/>
      <c r="AG75" s="164"/>
      <c r="AH75" s="164"/>
    </row>
    <row r="76" spans="3:69" ht="24" customHeight="1" x14ac:dyDescent="0.2">
      <c r="C76" s="301" t="s">
        <v>387</v>
      </c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2"/>
      <c r="Q76" s="290" t="s">
        <v>392</v>
      </c>
      <c r="R76" s="291"/>
      <c r="S76" s="291"/>
      <c r="T76" s="291"/>
      <c r="U76" s="302"/>
      <c r="Z76" s="164"/>
      <c r="AA76" s="164"/>
      <c r="AB76" s="164"/>
      <c r="AC76" s="164"/>
      <c r="AD76" s="164"/>
      <c r="AE76" s="164"/>
      <c r="AF76" s="164"/>
      <c r="AG76" s="164"/>
      <c r="AH76" s="164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153"/>
      <c r="BC76" s="153"/>
      <c r="BD76" s="153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3:69" ht="24" customHeight="1" x14ac:dyDescent="0.2">
      <c r="C77" s="301" t="s">
        <v>388</v>
      </c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2"/>
      <c r="Q77" s="290" t="s">
        <v>392</v>
      </c>
      <c r="R77" s="291"/>
      <c r="S77" s="291"/>
      <c r="T77" s="291"/>
      <c r="U77" s="302"/>
      <c r="Z77" s="164"/>
      <c r="AA77" s="164"/>
      <c r="AB77" s="164"/>
      <c r="AC77" s="164"/>
      <c r="AD77" s="164"/>
      <c r="AE77" s="164"/>
      <c r="AF77" s="164"/>
      <c r="AG77" s="164"/>
      <c r="AH77" s="164"/>
      <c r="AL77" s="577"/>
      <c r="AM77" s="577"/>
      <c r="AN77" s="577"/>
      <c r="AO77" s="577"/>
      <c r="AP77" s="577"/>
      <c r="AQ77" s="577"/>
      <c r="AR77" s="577"/>
      <c r="AS77" s="577"/>
      <c r="AT77" s="577"/>
      <c r="AU77" s="577"/>
      <c r="AV77" s="577"/>
      <c r="AW77" s="577"/>
      <c r="AX77" s="577"/>
      <c r="AY77" s="577"/>
      <c r="AZ77" s="577"/>
      <c r="BA77" s="577"/>
      <c r="BB77" s="577"/>
      <c r="BC77" s="577"/>
      <c r="BD77" s="577"/>
    </row>
    <row r="78" spans="3:69" ht="24" customHeight="1" x14ac:dyDescent="0.2">
      <c r="C78" s="301" t="s">
        <v>389</v>
      </c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2"/>
      <c r="Q78" s="290" t="s">
        <v>392</v>
      </c>
      <c r="R78" s="291"/>
      <c r="S78" s="291"/>
      <c r="T78" s="291"/>
      <c r="U78" s="302"/>
      <c r="Z78" s="164"/>
      <c r="AA78" s="164"/>
      <c r="AB78" s="164"/>
      <c r="AC78" s="164"/>
      <c r="AD78" s="164"/>
      <c r="AE78" s="164"/>
      <c r="AF78" s="164"/>
      <c r="AG78" s="164"/>
      <c r="AH78" s="164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2"/>
      <c r="AX78" s="2"/>
      <c r="AY78" s="2"/>
      <c r="AZ78" s="130"/>
      <c r="BA78" s="130"/>
      <c r="BB78" s="130"/>
      <c r="BC78" s="130"/>
      <c r="BD78" s="130"/>
    </row>
    <row r="79" spans="3:69" ht="24" customHeight="1" x14ac:dyDescent="0.2">
      <c r="C79" s="301" t="s">
        <v>390</v>
      </c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2"/>
      <c r="Q79" s="290" t="s">
        <v>392</v>
      </c>
      <c r="R79" s="291"/>
      <c r="S79" s="291"/>
      <c r="T79" s="291"/>
      <c r="U79" s="302"/>
      <c r="Z79" s="202"/>
      <c r="AA79" s="202"/>
      <c r="AB79" s="202"/>
      <c r="AC79" s="202"/>
      <c r="AD79" s="202"/>
      <c r="AE79" s="202"/>
      <c r="AF79" s="202"/>
      <c r="AG79" s="202"/>
      <c r="AH79" s="202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2"/>
      <c r="AX79" s="2"/>
      <c r="AY79" s="2"/>
      <c r="AZ79" s="130"/>
      <c r="BA79" s="130"/>
      <c r="BB79" s="130"/>
      <c r="BC79" s="130"/>
      <c r="BD79" s="130"/>
    </row>
    <row r="80" spans="3:69" ht="24" customHeight="1" x14ac:dyDescent="0.2">
      <c r="C80" s="301" t="s">
        <v>391</v>
      </c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2"/>
      <c r="Q80" s="290" t="s">
        <v>392</v>
      </c>
      <c r="R80" s="291"/>
      <c r="S80" s="291"/>
      <c r="T80" s="291"/>
      <c r="U80" s="302"/>
      <c r="Z80" s="164"/>
      <c r="AA80" s="164"/>
      <c r="AB80" s="164"/>
      <c r="AC80" s="164"/>
      <c r="AD80" s="164"/>
      <c r="AE80" s="164"/>
      <c r="AF80" s="164"/>
      <c r="AG80" s="164"/>
      <c r="AH80" s="164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2"/>
      <c r="AX80" s="2"/>
      <c r="AY80" s="2"/>
      <c r="AZ80" s="130"/>
      <c r="BA80" s="130"/>
      <c r="BB80" s="130"/>
      <c r="BC80" s="130"/>
      <c r="BD80" s="130"/>
    </row>
    <row r="81" spans="3:56" ht="24" customHeight="1" x14ac:dyDescent="0.2">
      <c r="C81" s="30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2"/>
      <c r="Q81" s="290"/>
      <c r="R81" s="291"/>
      <c r="S81" s="291"/>
      <c r="T81" s="291"/>
      <c r="U81" s="302"/>
      <c r="Z81" s="164"/>
      <c r="AA81" s="164"/>
      <c r="AB81" s="164"/>
      <c r="AC81" s="164"/>
      <c r="AD81" s="164"/>
      <c r="AE81" s="164"/>
      <c r="AF81" s="164"/>
      <c r="AG81" s="164"/>
      <c r="AH81" s="164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2"/>
      <c r="AX81" s="2"/>
      <c r="AY81" s="2"/>
      <c r="AZ81" s="130"/>
      <c r="BA81" s="130"/>
      <c r="BB81" s="130"/>
      <c r="BC81" s="130"/>
      <c r="BD81" s="130"/>
    </row>
    <row r="82" spans="3:56" ht="24" customHeight="1" x14ac:dyDescent="0.2">
      <c r="C82" s="30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2"/>
      <c r="Q82" s="290"/>
      <c r="R82" s="291"/>
      <c r="S82" s="291"/>
      <c r="T82" s="291"/>
      <c r="U82" s="302"/>
      <c r="Z82" s="164"/>
      <c r="AA82" s="164"/>
      <c r="AB82" s="164"/>
      <c r="AC82" s="164"/>
      <c r="AD82" s="164"/>
      <c r="AE82" s="164"/>
      <c r="AF82" s="164"/>
      <c r="AG82" s="164"/>
      <c r="AH82" s="164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2"/>
      <c r="AX82" s="2"/>
      <c r="AY82" s="2"/>
      <c r="AZ82" s="130"/>
      <c r="BA82" s="130"/>
      <c r="BB82" s="130"/>
      <c r="BC82" s="130"/>
      <c r="BD82" s="130"/>
    </row>
    <row r="83" spans="3:56" ht="24" customHeight="1" x14ac:dyDescent="0.2">
      <c r="C83" s="30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2"/>
      <c r="Q83" s="290"/>
      <c r="R83" s="291"/>
      <c r="S83" s="291"/>
      <c r="T83" s="291"/>
      <c r="U83" s="302"/>
      <c r="Z83" s="164"/>
      <c r="AA83" s="164"/>
      <c r="AB83" s="164"/>
      <c r="AC83" s="164"/>
      <c r="AD83" s="164"/>
      <c r="AE83" s="164"/>
      <c r="AF83" s="164"/>
      <c r="AG83" s="164"/>
      <c r="AH83" s="164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2"/>
      <c r="AX83" s="2"/>
      <c r="AY83" s="2"/>
      <c r="AZ83" s="130"/>
      <c r="BA83" s="130"/>
      <c r="BB83" s="130"/>
      <c r="BC83" s="130"/>
      <c r="BD83" s="130"/>
    </row>
    <row r="84" spans="3:56" ht="24" customHeight="1" x14ac:dyDescent="0.2">
      <c r="C84" s="301" t="s">
        <v>277</v>
      </c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2"/>
      <c r="Q84" s="290"/>
      <c r="R84" s="291"/>
      <c r="S84" s="291"/>
      <c r="T84" s="291"/>
      <c r="U84" s="302"/>
      <c r="Z84" s="164"/>
      <c r="AA84" s="164"/>
      <c r="AB84" s="164"/>
      <c r="AC84" s="164"/>
      <c r="AD84" s="164"/>
      <c r="AE84" s="164"/>
      <c r="AF84" s="164"/>
      <c r="AG84" s="164"/>
      <c r="AH84" s="164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2"/>
      <c r="AX84" s="2"/>
      <c r="AY84" s="2"/>
      <c r="AZ84" s="130"/>
      <c r="BA84" s="130"/>
      <c r="BB84" s="130"/>
      <c r="BC84" s="130"/>
      <c r="BD84" s="130"/>
    </row>
    <row r="85" spans="3:56" ht="24" customHeight="1" x14ac:dyDescent="0.2">
      <c r="C85" s="301" t="s">
        <v>393</v>
      </c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2"/>
      <c r="Q85" s="290" t="s">
        <v>395</v>
      </c>
      <c r="R85" s="291"/>
      <c r="S85" s="291"/>
      <c r="T85" s="291"/>
      <c r="U85" s="302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2"/>
      <c r="AX85" s="2"/>
      <c r="AY85" s="2"/>
      <c r="AZ85" s="130"/>
      <c r="BA85" s="130"/>
      <c r="BB85" s="130"/>
      <c r="BC85" s="130"/>
      <c r="BD85" s="130"/>
    </row>
    <row r="86" spans="3:56" ht="24" customHeight="1" x14ac:dyDescent="0.2">
      <c r="C86" s="301" t="s">
        <v>394</v>
      </c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2"/>
      <c r="Q86" s="290" t="s">
        <v>395</v>
      </c>
      <c r="R86" s="291"/>
      <c r="S86" s="291"/>
      <c r="T86" s="291"/>
      <c r="U86" s="302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2"/>
      <c r="AX86" s="2"/>
      <c r="AY86" s="2"/>
      <c r="AZ86" s="130"/>
      <c r="BA86" s="130"/>
      <c r="BB86" s="130"/>
      <c r="BC86" s="130"/>
      <c r="BD86" s="130"/>
    </row>
    <row r="87" spans="3:56" ht="24" customHeight="1" x14ac:dyDescent="0.2">
      <c r="C87" s="30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2"/>
      <c r="Q87" s="290"/>
      <c r="R87" s="291"/>
      <c r="S87" s="291"/>
      <c r="T87" s="291"/>
      <c r="U87" s="302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2"/>
      <c r="AX87" s="2"/>
      <c r="AY87" s="2"/>
      <c r="AZ87" s="130"/>
      <c r="BA87" s="130"/>
      <c r="BB87" s="130"/>
      <c r="BC87" s="130"/>
      <c r="BD87" s="130"/>
    </row>
    <row r="88" spans="3:56" ht="24" customHeight="1" x14ac:dyDescent="0.2">
      <c r="C88" s="30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2"/>
      <c r="Q88" s="290"/>
      <c r="R88" s="291"/>
      <c r="S88" s="291"/>
      <c r="T88" s="291"/>
      <c r="U88" s="302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2"/>
      <c r="AX88" s="2"/>
      <c r="AY88" s="2"/>
      <c r="AZ88" s="130"/>
      <c r="BA88" s="130"/>
      <c r="BB88" s="130"/>
      <c r="BC88" s="130"/>
      <c r="BD88" s="130"/>
    </row>
    <row r="89" spans="3:56" ht="24" customHeight="1" x14ac:dyDescent="0.2">
      <c r="C89" s="30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2"/>
      <c r="Q89" s="290"/>
      <c r="R89" s="291"/>
      <c r="S89" s="291"/>
      <c r="T89" s="291"/>
      <c r="U89" s="302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2"/>
      <c r="AX89" s="2"/>
      <c r="AY89" s="2"/>
      <c r="AZ89" s="130"/>
      <c r="BA89" s="130"/>
      <c r="BB89" s="130"/>
      <c r="BC89" s="130"/>
      <c r="BD89" s="130"/>
    </row>
    <row r="90" spans="3:56" ht="24" customHeight="1" x14ac:dyDescent="0.2">
      <c r="C90" s="30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2"/>
      <c r="Q90" s="290"/>
      <c r="R90" s="291"/>
      <c r="S90" s="291"/>
      <c r="T90" s="291"/>
      <c r="U90" s="302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2"/>
      <c r="AX90" s="2"/>
      <c r="AY90" s="2"/>
      <c r="AZ90" s="130"/>
      <c r="BA90" s="130"/>
      <c r="BB90" s="130"/>
      <c r="BC90" s="130"/>
      <c r="BD90" s="130"/>
    </row>
    <row r="91" spans="3:56" ht="20.100000000000001" customHeight="1" x14ac:dyDescent="0.2">
      <c r="C91" s="2" t="s">
        <v>51</v>
      </c>
      <c r="D91" s="43"/>
      <c r="E91" s="43"/>
      <c r="F91" s="43"/>
      <c r="G91" s="43"/>
      <c r="H91" s="43"/>
      <c r="I91" s="43"/>
      <c r="J91" s="43"/>
      <c r="K91" s="151"/>
      <c r="L91" s="151"/>
      <c r="M91" s="151"/>
      <c r="N91" s="151"/>
      <c r="O91" s="151"/>
      <c r="P91" s="43"/>
      <c r="Q91" s="43"/>
      <c r="R91" s="43"/>
      <c r="S91" s="43"/>
      <c r="T91" s="2"/>
      <c r="U91" s="2"/>
      <c r="V91" s="2"/>
      <c r="W91" s="2"/>
      <c r="X91" s="2"/>
      <c r="Y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2"/>
      <c r="AX91" s="2"/>
      <c r="AY91" s="2"/>
      <c r="AZ91" s="130"/>
      <c r="BA91" s="130"/>
      <c r="BB91" s="130"/>
      <c r="BC91" s="130"/>
      <c r="BD91" s="130"/>
    </row>
    <row r="92" spans="3:56" ht="20.100000000000001" customHeight="1" x14ac:dyDescent="0.2">
      <c r="C92" s="2" t="s">
        <v>54</v>
      </c>
      <c r="D92" s="45"/>
      <c r="E92" s="45"/>
      <c r="F92" s="45"/>
      <c r="G92" s="45"/>
      <c r="H92" s="45"/>
      <c r="I92" s="45"/>
      <c r="J92" s="43"/>
      <c r="K92" s="43"/>
      <c r="L92" s="43"/>
      <c r="M92" s="43"/>
      <c r="N92" s="43"/>
      <c r="O92" s="43"/>
      <c r="P92" s="43"/>
      <c r="Q92" s="43"/>
      <c r="R92" s="43"/>
      <c r="S92" s="151"/>
      <c r="T92" s="130"/>
      <c r="U92" s="130"/>
      <c r="V92" s="130"/>
      <c r="W92" s="130"/>
      <c r="X92" s="2"/>
      <c r="Y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2"/>
      <c r="AX92" s="2"/>
      <c r="AY92" s="2"/>
      <c r="AZ92" s="130"/>
      <c r="BA92" s="130"/>
      <c r="BB92" s="130"/>
      <c r="BC92" s="130"/>
      <c r="BD92" s="130"/>
    </row>
    <row r="93" spans="3:56" ht="20.100000000000001" customHeight="1" x14ac:dyDescent="0.2">
      <c r="C93" s="2" t="s">
        <v>56</v>
      </c>
      <c r="D93" s="45"/>
      <c r="E93" s="45"/>
      <c r="F93" s="45"/>
      <c r="G93" s="45"/>
      <c r="H93" s="45"/>
      <c r="I93" s="45"/>
      <c r="J93" s="43"/>
      <c r="K93" s="43"/>
      <c r="L93" s="43"/>
      <c r="M93" s="43"/>
      <c r="N93" s="43"/>
      <c r="O93" s="43"/>
      <c r="P93" s="43"/>
      <c r="Q93" s="43"/>
      <c r="R93" s="43"/>
      <c r="S93" s="151"/>
      <c r="T93" s="130"/>
      <c r="U93" s="130"/>
      <c r="V93" s="130"/>
      <c r="W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2"/>
      <c r="AX93" s="2"/>
      <c r="AY93" s="2"/>
      <c r="AZ93" s="130"/>
      <c r="BA93" s="130"/>
      <c r="BB93" s="130"/>
      <c r="BC93" s="130"/>
      <c r="BD93" s="130"/>
    </row>
    <row r="94" spans="3:56" s="191" customFormat="1" ht="20.100000000000001" customHeight="1" x14ac:dyDescent="0.2">
      <c r="C94" s="2" t="s">
        <v>55</v>
      </c>
      <c r="D94" s="45"/>
      <c r="E94" s="45"/>
      <c r="F94" s="45"/>
      <c r="G94" s="45"/>
      <c r="H94" s="45"/>
      <c r="I94" s="45"/>
      <c r="J94" s="43"/>
      <c r="K94" s="43"/>
      <c r="L94" s="43"/>
      <c r="M94" s="43"/>
      <c r="N94" s="43"/>
      <c r="O94" s="43"/>
      <c r="P94" s="43"/>
      <c r="Q94" s="43"/>
      <c r="R94" s="43"/>
      <c r="S94" s="192"/>
      <c r="T94" s="194"/>
      <c r="U94" s="194"/>
      <c r="V94" s="194"/>
      <c r="W94" s="194"/>
      <c r="Z94" s="149"/>
      <c r="AA94" s="130"/>
      <c r="AB94" s="149"/>
      <c r="AC94" s="149"/>
      <c r="AD94" s="149"/>
      <c r="AE94" s="149"/>
      <c r="AF94" s="149"/>
      <c r="AG94" s="149"/>
      <c r="AH94" s="149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2"/>
      <c r="AX94" s="2"/>
      <c r="AY94" s="2"/>
      <c r="AZ94" s="194"/>
      <c r="BA94" s="194"/>
      <c r="BB94" s="194"/>
      <c r="BC94" s="194"/>
      <c r="BD94" s="194"/>
    </row>
    <row r="95" spans="3:56" ht="19.5" customHeight="1" x14ac:dyDescent="0.2">
      <c r="C95" s="2"/>
      <c r="D95" s="45"/>
      <c r="E95" s="45"/>
      <c r="F95" s="45"/>
      <c r="G95" s="45"/>
      <c r="H95" s="45"/>
      <c r="I95" s="45"/>
      <c r="J95" s="43"/>
      <c r="K95" s="43"/>
      <c r="L95" s="43"/>
      <c r="M95" s="43"/>
      <c r="N95" s="43"/>
      <c r="O95" s="43"/>
      <c r="P95" s="43"/>
      <c r="Q95" s="43"/>
      <c r="R95" s="397" t="s">
        <v>249</v>
      </c>
      <c r="S95" s="397"/>
      <c r="T95" s="130"/>
      <c r="U95" s="130"/>
      <c r="V95" s="130"/>
      <c r="W95" s="130"/>
      <c r="Z95" s="191"/>
      <c r="AA95" s="194"/>
      <c r="AB95" s="191"/>
      <c r="AC95" s="191"/>
      <c r="AD95" s="191"/>
      <c r="AE95" s="191"/>
      <c r="AF95" s="191"/>
      <c r="AG95" s="191"/>
      <c r="AH95" s="191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2"/>
      <c r="AX95" s="2"/>
      <c r="AY95" s="2"/>
      <c r="AZ95" s="130"/>
      <c r="BA95" s="130"/>
      <c r="BB95" s="130"/>
      <c r="BC95" s="130"/>
      <c r="BD95" s="130"/>
    </row>
    <row r="96" spans="3:56" ht="20.100000000000001" customHeight="1" x14ac:dyDescent="0.2">
      <c r="C96" s="2"/>
      <c r="J96" s="2"/>
      <c r="K96" s="2"/>
      <c r="L96" s="2"/>
      <c r="M96" s="2"/>
      <c r="N96" s="2"/>
      <c r="O96" s="2"/>
      <c r="P96" s="2"/>
      <c r="Q96" s="2"/>
      <c r="R96" s="2"/>
      <c r="S96" s="130"/>
      <c r="T96" s="130"/>
      <c r="U96" s="130"/>
      <c r="V96" s="130"/>
      <c r="W96" s="130"/>
      <c r="AA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2"/>
      <c r="AX96" s="2"/>
      <c r="AY96" s="2"/>
      <c r="AZ96" s="130"/>
      <c r="BA96" s="130"/>
      <c r="BB96" s="130"/>
      <c r="BC96" s="130"/>
      <c r="BD96" s="130"/>
    </row>
    <row r="97" spans="3:62" ht="20.100000000000001" customHeight="1" x14ac:dyDescent="0.2">
      <c r="C97" s="45"/>
      <c r="H97" s="107"/>
      <c r="I97" s="2"/>
      <c r="J97" s="2"/>
      <c r="K97" s="2"/>
      <c r="L97" s="2"/>
      <c r="M97" s="2"/>
      <c r="N97" s="2"/>
      <c r="O97" s="2"/>
      <c r="P97" s="2"/>
      <c r="Q97" s="2"/>
      <c r="R97" s="130"/>
      <c r="S97" s="130"/>
      <c r="T97" s="130"/>
      <c r="U97" s="130"/>
      <c r="V97" s="130"/>
      <c r="AA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2"/>
      <c r="AW97" s="2"/>
      <c r="AX97" s="2"/>
      <c r="AY97" s="130"/>
      <c r="AZ97" s="130"/>
      <c r="BA97" s="130"/>
      <c r="BB97" s="130"/>
      <c r="BC97" s="130"/>
    </row>
    <row r="98" spans="3:62" ht="20.100000000000001" customHeight="1" x14ac:dyDescent="0.2">
      <c r="C98" s="45"/>
      <c r="H98" s="107" t="s">
        <v>344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30"/>
      <c r="AA98" s="692" t="str">
        <f>+O7</f>
        <v>島田　一郎</v>
      </c>
      <c r="AB98" s="692"/>
      <c r="AC98" s="692"/>
      <c r="AD98" s="692"/>
      <c r="AE98" s="692"/>
      <c r="AF98" s="692"/>
      <c r="AG98" s="149" t="s">
        <v>234</v>
      </c>
      <c r="AK98" s="2"/>
      <c r="AL98" s="2"/>
      <c r="AM98" s="2"/>
      <c r="AN98" s="2"/>
      <c r="AO98" s="2"/>
      <c r="AP98" s="130"/>
      <c r="AQ98" s="130"/>
      <c r="AR98" s="130"/>
      <c r="AS98" s="130"/>
      <c r="AT98" s="130"/>
      <c r="AU98" s="130"/>
      <c r="AV98" s="2"/>
      <c r="AW98" s="2"/>
      <c r="AX98" s="2"/>
      <c r="AY98" s="2"/>
      <c r="AZ98" s="2"/>
      <c r="BA98" s="2"/>
      <c r="BB98" s="2"/>
      <c r="BC98" s="2"/>
    </row>
    <row r="99" spans="3:62" ht="20.100000000000001" customHeight="1" x14ac:dyDescent="0.2">
      <c r="C99" s="106" t="s">
        <v>145</v>
      </c>
      <c r="D99" s="72"/>
      <c r="E99" s="72"/>
      <c r="F99" s="72"/>
      <c r="G99" s="72"/>
      <c r="H99" s="103"/>
      <c r="I99" s="290" t="s">
        <v>345</v>
      </c>
      <c r="J99" s="291"/>
      <c r="K99" s="291"/>
      <c r="L99" s="291"/>
      <c r="M99" s="292"/>
      <c r="N99" s="290" t="s">
        <v>400</v>
      </c>
      <c r="O99" s="291"/>
      <c r="P99" s="291"/>
      <c r="Q99" s="291"/>
      <c r="R99" s="292"/>
      <c r="S99" s="130"/>
      <c r="T99" s="130"/>
      <c r="U99" s="130"/>
      <c r="V99" s="130"/>
      <c r="W99" s="130"/>
      <c r="X99" s="130"/>
      <c r="Y99" s="130"/>
      <c r="Z99" s="2"/>
      <c r="AA99" s="2"/>
      <c r="AB99" s="2"/>
      <c r="AC99" s="2"/>
      <c r="AD99" s="2"/>
      <c r="AE99" s="2"/>
      <c r="AF99" s="2"/>
      <c r="AG99" s="2"/>
      <c r="AL99" s="2"/>
      <c r="AM99" s="43"/>
      <c r="AN99" s="43"/>
      <c r="AO99" s="43"/>
      <c r="AP99" s="43"/>
      <c r="AQ99" s="43"/>
      <c r="AR99" s="43"/>
      <c r="AS99" s="43"/>
      <c r="AT99" s="151"/>
      <c r="AU99" s="151"/>
      <c r="AV99" s="151"/>
      <c r="AW99" s="151"/>
      <c r="AX99" s="151"/>
      <c r="AY99" s="43"/>
      <c r="AZ99" s="43"/>
      <c r="BA99" s="43"/>
      <c r="BB99" s="43"/>
      <c r="BC99" s="2"/>
      <c r="BD99" s="2"/>
      <c r="BE99" s="2"/>
      <c r="BF99" s="2"/>
      <c r="BG99" s="2"/>
      <c r="BH99" s="130"/>
    </row>
    <row r="100" spans="3:62" ht="20.100000000000001" customHeight="1" x14ac:dyDescent="0.2">
      <c r="C100" s="430" t="s">
        <v>114</v>
      </c>
      <c r="D100" s="290" t="s">
        <v>143</v>
      </c>
      <c r="E100" s="291"/>
      <c r="F100" s="291"/>
      <c r="G100" s="134"/>
      <c r="H100" s="78"/>
      <c r="I100" s="290" t="s">
        <v>226</v>
      </c>
      <c r="J100" s="291"/>
      <c r="K100" s="291"/>
      <c r="L100" s="291"/>
      <c r="M100" s="292"/>
      <c r="N100" s="290" t="s">
        <v>227</v>
      </c>
      <c r="O100" s="291"/>
      <c r="P100" s="291"/>
      <c r="Q100" s="291"/>
      <c r="R100" s="292"/>
      <c r="AA100" s="290" t="s">
        <v>173</v>
      </c>
      <c r="AB100" s="291"/>
      <c r="AC100" s="291"/>
      <c r="AD100" s="292"/>
      <c r="AE100" s="290" t="s">
        <v>174</v>
      </c>
      <c r="AF100" s="291"/>
      <c r="AG100" s="291"/>
      <c r="AH100" s="292"/>
      <c r="AL100" s="2"/>
      <c r="AM100" s="45"/>
      <c r="AN100" s="45"/>
      <c r="AO100" s="45"/>
      <c r="AP100" s="45"/>
      <c r="AQ100" s="45"/>
      <c r="AR100" s="45"/>
      <c r="AS100" s="43"/>
      <c r="AT100" s="43"/>
      <c r="AU100" s="43"/>
      <c r="AV100" s="43"/>
      <c r="AW100" s="43"/>
      <c r="AX100" s="43"/>
      <c r="AY100" s="43"/>
      <c r="AZ100" s="43"/>
      <c r="BA100" s="43"/>
      <c r="BB100" s="151"/>
      <c r="BC100" s="130"/>
      <c r="BD100" s="130"/>
      <c r="BE100" s="130"/>
      <c r="BF100" s="130"/>
      <c r="BG100" s="2"/>
      <c r="BH100" s="130"/>
    </row>
    <row r="101" spans="3:62" ht="20.100000000000001" customHeight="1" x14ac:dyDescent="0.2">
      <c r="C101" s="431"/>
      <c r="D101" s="290" t="s">
        <v>270</v>
      </c>
      <c r="E101" s="291"/>
      <c r="F101" s="291"/>
      <c r="G101" s="145"/>
      <c r="H101" s="400" t="s">
        <v>144</v>
      </c>
      <c r="I101" s="318">
        <v>2162000</v>
      </c>
      <c r="J101" s="319"/>
      <c r="K101" s="319"/>
      <c r="L101" s="319"/>
      <c r="M101" s="320"/>
      <c r="N101" s="318">
        <v>4095000</v>
      </c>
      <c r="O101" s="319"/>
      <c r="P101" s="319"/>
      <c r="Q101" s="319"/>
      <c r="R101" s="320"/>
      <c r="Z101" s="149" t="s">
        <v>115</v>
      </c>
      <c r="AA101" s="290" t="s">
        <v>111</v>
      </c>
      <c r="AB101" s="292"/>
      <c r="AC101" s="290" t="s">
        <v>86</v>
      </c>
      <c r="AD101" s="292"/>
      <c r="AE101" s="290" t="s">
        <v>111</v>
      </c>
      <c r="AF101" s="292"/>
      <c r="AG101" s="290" t="s">
        <v>86</v>
      </c>
      <c r="AH101" s="292"/>
      <c r="AL101" s="2"/>
      <c r="AM101" s="45"/>
      <c r="AN101" s="45"/>
      <c r="AO101" s="45"/>
      <c r="AP101" s="45"/>
      <c r="AQ101" s="45"/>
      <c r="AR101" s="45"/>
      <c r="AS101" s="43"/>
      <c r="AT101" s="43"/>
      <c r="AU101" s="43"/>
      <c r="AV101" s="43"/>
      <c r="AW101" s="43"/>
      <c r="AX101" s="43"/>
      <c r="AY101" s="43"/>
      <c r="AZ101" s="43"/>
      <c r="BA101" s="43"/>
      <c r="BB101" s="151"/>
      <c r="BC101" s="130"/>
      <c r="BD101" s="130"/>
      <c r="BE101" s="130"/>
      <c r="BF101" s="130"/>
      <c r="BJ101" s="130"/>
    </row>
    <row r="102" spans="3:62" ht="20.100000000000001" customHeight="1" x14ac:dyDescent="0.2">
      <c r="C102" s="431"/>
      <c r="D102" s="290" t="s">
        <v>396</v>
      </c>
      <c r="E102" s="291"/>
      <c r="F102" s="291"/>
      <c r="G102" s="129"/>
      <c r="H102" s="432"/>
      <c r="I102" s="417">
        <v>9600000</v>
      </c>
      <c r="J102" s="418"/>
      <c r="K102" s="418"/>
      <c r="L102" s="418"/>
      <c r="M102" s="419"/>
      <c r="N102" s="417">
        <v>15300000</v>
      </c>
      <c r="O102" s="418"/>
      <c r="P102" s="418"/>
      <c r="Q102" s="418"/>
      <c r="R102" s="419"/>
      <c r="T102" s="395" t="s">
        <v>146</v>
      </c>
      <c r="U102" s="395"/>
      <c r="V102" s="395"/>
      <c r="W102" s="395"/>
      <c r="X102" s="395"/>
      <c r="Y102" s="395"/>
      <c r="Z102" s="45" t="str">
        <f>+D101</f>
        <v>茶</v>
      </c>
      <c r="AA102" s="374">
        <v>110</v>
      </c>
      <c r="AB102" s="374"/>
      <c r="AC102" s="290">
        <v>150</v>
      </c>
      <c r="AD102" s="292"/>
      <c r="AE102" s="313">
        <v>17780</v>
      </c>
      <c r="AF102" s="292"/>
      <c r="AG102" s="313">
        <v>25500</v>
      </c>
      <c r="AH102" s="292"/>
      <c r="AL102" s="2"/>
      <c r="AM102" s="45"/>
      <c r="AN102" s="45"/>
      <c r="AO102" s="45"/>
      <c r="AP102" s="45"/>
      <c r="AQ102" s="45"/>
      <c r="AR102" s="45"/>
      <c r="AS102" s="43"/>
      <c r="AT102" s="43"/>
      <c r="AU102" s="43"/>
      <c r="AV102" s="43"/>
      <c r="AW102" s="43"/>
      <c r="AX102" s="43"/>
      <c r="AY102" s="43"/>
      <c r="AZ102" s="43"/>
      <c r="BA102" s="43"/>
      <c r="BB102" s="151"/>
      <c r="BC102" s="130"/>
      <c r="BD102" s="130"/>
      <c r="BE102" s="130"/>
      <c r="BF102" s="130"/>
      <c r="BJ102" s="130"/>
    </row>
    <row r="103" spans="3:62" ht="20.100000000000001" customHeight="1" x14ac:dyDescent="0.2">
      <c r="C103" s="431"/>
      <c r="D103" s="290" t="s">
        <v>397</v>
      </c>
      <c r="E103" s="291"/>
      <c r="F103" s="291"/>
      <c r="G103" s="130"/>
      <c r="H103" s="432"/>
      <c r="I103" s="417">
        <v>1075000</v>
      </c>
      <c r="J103" s="418"/>
      <c r="K103" s="418"/>
      <c r="L103" s="418"/>
      <c r="M103" s="419"/>
      <c r="N103" s="417">
        <v>1700000</v>
      </c>
      <c r="O103" s="418"/>
      <c r="P103" s="418"/>
      <c r="Q103" s="418"/>
      <c r="R103" s="419"/>
      <c r="T103" s="149" t="s">
        <v>162</v>
      </c>
      <c r="Z103" s="45" t="str">
        <f>+D102</f>
        <v>レタス</v>
      </c>
      <c r="AA103" s="290">
        <v>200</v>
      </c>
      <c r="AB103" s="292"/>
      <c r="AC103" s="290">
        <v>300</v>
      </c>
      <c r="AD103" s="292"/>
      <c r="AE103" s="316">
        <v>60000</v>
      </c>
      <c r="AF103" s="292"/>
      <c r="AG103" s="316">
        <v>90000</v>
      </c>
      <c r="AH103" s="292"/>
    </row>
    <row r="104" spans="3:62" ht="20.100000000000001" customHeight="1" x14ac:dyDescent="0.2">
      <c r="C104" s="431"/>
      <c r="D104" s="424"/>
      <c r="E104" s="425"/>
      <c r="F104" s="425"/>
      <c r="G104" s="239"/>
      <c r="H104" s="432"/>
      <c r="I104" s="417"/>
      <c r="J104" s="418"/>
      <c r="K104" s="418"/>
      <c r="L104" s="418"/>
      <c r="M104" s="419"/>
      <c r="N104" s="417"/>
      <c r="O104" s="418"/>
      <c r="P104" s="418"/>
      <c r="Q104" s="418"/>
      <c r="R104" s="419"/>
      <c r="Z104" s="45" t="str">
        <f>+D103</f>
        <v>水稲</v>
      </c>
      <c r="AA104" s="290">
        <v>100</v>
      </c>
      <c r="AB104" s="292"/>
      <c r="AC104" s="290">
        <v>150</v>
      </c>
      <c r="AD104" s="292"/>
      <c r="AE104" s="316">
        <v>4900</v>
      </c>
      <c r="AF104" s="292"/>
      <c r="AG104" s="316">
        <v>7400</v>
      </c>
      <c r="AH104" s="292"/>
    </row>
    <row r="105" spans="3:62" ht="20.100000000000001" customHeight="1" x14ac:dyDescent="0.2">
      <c r="C105" s="308" t="s">
        <v>264</v>
      </c>
      <c r="D105" s="392"/>
      <c r="E105" s="392"/>
      <c r="F105" s="392"/>
      <c r="G105" s="309"/>
      <c r="H105" s="237"/>
      <c r="I105" s="318">
        <v>200000</v>
      </c>
      <c r="J105" s="319"/>
      <c r="K105" s="319"/>
      <c r="L105" s="319"/>
      <c r="M105" s="320"/>
      <c r="N105" s="318">
        <f>+I105</f>
        <v>200000</v>
      </c>
      <c r="O105" s="319"/>
      <c r="P105" s="319"/>
      <c r="Q105" s="319"/>
      <c r="R105" s="320"/>
      <c r="T105" s="782"/>
      <c r="U105" s="782"/>
      <c r="V105" s="782"/>
      <c r="W105" s="782"/>
      <c r="X105" s="782"/>
      <c r="Y105" s="782"/>
      <c r="Z105" s="45">
        <f>+D104</f>
        <v>0</v>
      </c>
      <c r="AA105" s="290"/>
      <c r="AB105" s="292"/>
      <c r="AC105" s="290"/>
      <c r="AD105" s="292"/>
      <c r="AE105" s="290"/>
      <c r="AF105" s="292"/>
      <c r="AG105" s="290"/>
      <c r="AH105" s="292"/>
    </row>
    <row r="106" spans="3:62" ht="20.100000000000001" customHeight="1" x14ac:dyDescent="0.2">
      <c r="C106" s="99" t="s">
        <v>116</v>
      </c>
      <c r="D106" s="100"/>
      <c r="E106" s="100"/>
      <c r="F106" s="100"/>
      <c r="G106" s="100"/>
      <c r="H106" s="131" t="s">
        <v>122</v>
      </c>
      <c r="I106" s="417">
        <v>150000</v>
      </c>
      <c r="J106" s="418"/>
      <c r="K106" s="418"/>
      <c r="L106" s="418"/>
      <c r="M106" s="419"/>
      <c r="N106" s="417">
        <v>150000</v>
      </c>
      <c r="O106" s="418"/>
      <c r="P106" s="418"/>
      <c r="Q106" s="418"/>
      <c r="R106" s="419"/>
      <c r="T106" s="782" t="s">
        <v>147</v>
      </c>
      <c r="U106" s="782"/>
      <c r="V106" s="782"/>
      <c r="W106" s="782"/>
      <c r="X106" s="782"/>
      <c r="Y106" s="782"/>
      <c r="Z106" s="149" t="s">
        <v>170</v>
      </c>
      <c r="AA106" s="314">
        <f>SUM(AA102:AB105)</f>
        <v>410</v>
      </c>
      <c r="AB106" s="314"/>
      <c r="AC106" s="314">
        <f>SUM(AC102:AD105)</f>
        <v>600</v>
      </c>
      <c r="AD106" s="314"/>
    </row>
    <row r="107" spans="3:62" ht="20.100000000000001" customHeight="1" x14ac:dyDescent="0.2">
      <c r="C107" s="290" t="s">
        <v>117</v>
      </c>
      <c r="D107" s="291"/>
      <c r="E107" s="291"/>
      <c r="F107" s="291"/>
      <c r="G107" s="134"/>
      <c r="H107" s="131" t="s">
        <v>123</v>
      </c>
      <c r="I107" s="417">
        <v>2900000</v>
      </c>
      <c r="J107" s="418"/>
      <c r="K107" s="418"/>
      <c r="L107" s="418"/>
      <c r="M107" s="419"/>
      <c r="N107" s="417">
        <v>500000</v>
      </c>
      <c r="O107" s="418"/>
      <c r="P107" s="418"/>
      <c r="Q107" s="418"/>
      <c r="R107" s="419"/>
      <c r="T107" s="782" t="s">
        <v>148</v>
      </c>
      <c r="U107" s="782"/>
      <c r="V107" s="782"/>
      <c r="W107" s="782"/>
      <c r="X107" s="782"/>
      <c r="Y107" s="782"/>
      <c r="AA107" s="158" t="s">
        <v>224</v>
      </c>
    </row>
    <row r="108" spans="3:62" ht="20.100000000000001" customHeight="1" x14ac:dyDescent="0.2">
      <c r="C108" s="428" t="s">
        <v>124</v>
      </c>
      <c r="D108" s="429"/>
      <c r="E108" s="429"/>
      <c r="F108" s="429"/>
      <c r="G108" s="156"/>
      <c r="H108" s="131" t="s">
        <v>125</v>
      </c>
      <c r="I108" s="318">
        <f>SUM(I101:M107)</f>
        <v>16087000</v>
      </c>
      <c r="J108" s="319"/>
      <c r="K108" s="319"/>
      <c r="L108" s="319"/>
      <c r="M108" s="320"/>
      <c r="N108" s="318">
        <f>SUM(N101:R107)</f>
        <v>21945000</v>
      </c>
      <c r="O108" s="319"/>
      <c r="P108" s="319"/>
      <c r="Q108" s="319"/>
      <c r="R108" s="320"/>
      <c r="AA108" s="149" t="s">
        <v>225</v>
      </c>
    </row>
    <row r="109" spans="3:62" ht="20.100000000000001" customHeight="1" x14ac:dyDescent="0.2">
      <c r="C109" s="420" t="s">
        <v>118</v>
      </c>
      <c r="D109" s="421"/>
      <c r="E109" s="290" t="s">
        <v>119</v>
      </c>
      <c r="F109" s="291"/>
      <c r="G109" s="134"/>
      <c r="H109" s="131" t="s">
        <v>126</v>
      </c>
      <c r="I109" s="417"/>
      <c r="J109" s="418"/>
      <c r="K109" s="418"/>
      <c r="L109" s="418"/>
      <c r="M109" s="419"/>
      <c r="N109" s="417">
        <v>1500000</v>
      </c>
      <c r="O109" s="418"/>
      <c r="P109" s="418"/>
      <c r="Q109" s="418"/>
      <c r="R109" s="419"/>
      <c r="AA109" s="317" t="s">
        <v>211</v>
      </c>
      <c r="AB109" s="317"/>
      <c r="AC109" s="317"/>
      <c r="AD109" s="317"/>
      <c r="AE109" s="317"/>
      <c r="AF109" s="317"/>
      <c r="AG109" s="317"/>
    </row>
    <row r="110" spans="3:62" ht="20.100000000000001" customHeight="1" x14ac:dyDescent="0.2">
      <c r="C110" s="474"/>
      <c r="D110" s="680"/>
      <c r="E110" s="424" t="s">
        <v>120</v>
      </c>
      <c r="F110" s="425"/>
      <c r="G110" s="145"/>
      <c r="H110" s="131" t="s">
        <v>127</v>
      </c>
      <c r="I110" s="417"/>
      <c r="J110" s="418"/>
      <c r="K110" s="418"/>
      <c r="L110" s="418"/>
      <c r="M110" s="419"/>
      <c r="N110" s="417">
        <v>1500000</v>
      </c>
      <c r="O110" s="418"/>
      <c r="P110" s="418"/>
      <c r="Q110" s="418"/>
      <c r="R110" s="419"/>
      <c r="AB110" s="149" t="s">
        <v>272</v>
      </c>
      <c r="AC110" s="149" t="s">
        <v>215</v>
      </c>
    </row>
    <row r="111" spans="3:62" ht="20.100000000000001" customHeight="1" x14ac:dyDescent="0.2">
      <c r="C111" s="424" t="s">
        <v>121</v>
      </c>
      <c r="D111" s="425"/>
      <c r="E111" s="425"/>
      <c r="F111" s="425"/>
      <c r="G111" s="145"/>
      <c r="H111" s="400" t="s">
        <v>128</v>
      </c>
      <c r="I111" s="433">
        <f>+I108-I109+I110</f>
        <v>16087000</v>
      </c>
      <c r="J111" s="434"/>
      <c r="K111" s="434"/>
      <c r="L111" s="434"/>
      <c r="M111" s="435"/>
      <c r="N111" s="433">
        <f>+N108-N109+N110</f>
        <v>21945000</v>
      </c>
      <c r="O111" s="434"/>
      <c r="P111" s="434"/>
      <c r="Q111" s="434"/>
      <c r="R111" s="435"/>
      <c r="AB111" s="149">
        <v>2</v>
      </c>
      <c r="AC111" s="149" t="s">
        <v>216</v>
      </c>
    </row>
    <row r="112" spans="3:62" ht="20.100000000000001" customHeight="1" x14ac:dyDescent="0.2">
      <c r="C112" s="426" t="s">
        <v>129</v>
      </c>
      <c r="D112" s="427"/>
      <c r="E112" s="427"/>
      <c r="F112" s="427"/>
      <c r="G112" s="159"/>
      <c r="H112" s="401"/>
      <c r="I112" s="436"/>
      <c r="J112" s="437"/>
      <c r="K112" s="437"/>
      <c r="L112" s="437"/>
      <c r="M112" s="438"/>
      <c r="N112" s="436"/>
      <c r="O112" s="437"/>
      <c r="P112" s="437"/>
      <c r="Q112" s="437"/>
      <c r="R112" s="438"/>
      <c r="T112" s="12"/>
      <c r="U112" s="12"/>
      <c r="V112" s="12"/>
      <c r="W112" s="12"/>
      <c r="X112" s="12"/>
      <c r="Y112" s="12"/>
      <c r="AA112" s="2"/>
      <c r="AB112" s="149">
        <v>3</v>
      </c>
      <c r="AC112" s="2" t="s">
        <v>217</v>
      </c>
      <c r="AD112" s="2"/>
      <c r="AE112" s="2"/>
      <c r="AF112" s="2"/>
      <c r="AG112" s="2"/>
    </row>
    <row r="113" spans="3:34" ht="20.100000000000001" customHeight="1" x14ac:dyDescent="0.2">
      <c r="C113" s="424" t="s">
        <v>130</v>
      </c>
      <c r="D113" s="425"/>
      <c r="E113" s="425"/>
      <c r="F113" s="425"/>
      <c r="G113" s="145"/>
      <c r="H113" s="400" t="s">
        <v>132</v>
      </c>
      <c r="I113" s="439">
        <v>9500000</v>
      </c>
      <c r="J113" s="440"/>
      <c r="K113" s="440"/>
      <c r="L113" s="440"/>
      <c r="M113" s="441"/>
      <c r="N113" s="439">
        <v>11000000</v>
      </c>
      <c r="O113" s="440"/>
      <c r="P113" s="440"/>
      <c r="Q113" s="440"/>
      <c r="R113" s="441"/>
      <c r="T113" s="315" t="s">
        <v>149</v>
      </c>
      <c r="U113" s="315"/>
      <c r="V113" s="315"/>
      <c r="W113" s="315"/>
      <c r="X113" s="315"/>
      <c r="Y113" s="12"/>
      <c r="AA113" s="289" t="s">
        <v>273</v>
      </c>
      <c r="AB113" s="2" t="s">
        <v>212</v>
      </c>
      <c r="AC113" s="2"/>
      <c r="AD113" s="2">
        <v>2</v>
      </c>
      <c r="AE113" s="2" t="s">
        <v>213</v>
      </c>
      <c r="AF113" s="43" t="s">
        <v>214</v>
      </c>
      <c r="AG113" s="2"/>
    </row>
    <row r="114" spans="3:34" ht="20.100000000000001" customHeight="1" x14ac:dyDescent="0.2">
      <c r="C114" s="426" t="s">
        <v>131</v>
      </c>
      <c r="D114" s="427"/>
      <c r="E114" s="427"/>
      <c r="F114" s="427"/>
      <c r="G114" s="159"/>
      <c r="H114" s="401"/>
      <c r="I114" s="442"/>
      <c r="J114" s="443"/>
      <c r="K114" s="443"/>
      <c r="L114" s="443"/>
      <c r="M114" s="444"/>
      <c r="N114" s="442"/>
      <c r="O114" s="443"/>
      <c r="P114" s="443"/>
      <c r="Q114" s="443"/>
      <c r="R114" s="444"/>
      <c r="T114" s="315"/>
      <c r="U114" s="315"/>
      <c r="V114" s="315"/>
      <c r="W114" s="315"/>
      <c r="X114" s="315"/>
      <c r="Y114" s="215"/>
      <c r="AC114" s="149" t="s">
        <v>20</v>
      </c>
      <c r="AD114" s="149" t="s">
        <v>202</v>
      </c>
      <c r="AF114" s="290">
        <v>110</v>
      </c>
      <c r="AG114" s="292"/>
      <c r="AH114" s="149" t="s">
        <v>203</v>
      </c>
    </row>
    <row r="115" spans="3:34" ht="20.100000000000001" customHeight="1" x14ac:dyDescent="0.2">
      <c r="C115" s="420" t="s">
        <v>133</v>
      </c>
      <c r="D115" s="421"/>
      <c r="E115" s="290" t="s">
        <v>119</v>
      </c>
      <c r="F115" s="291"/>
      <c r="G115" s="134"/>
      <c r="H115" s="131" t="s">
        <v>136</v>
      </c>
      <c r="I115" s="417"/>
      <c r="J115" s="418"/>
      <c r="K115" s="418"/>
      <c r="L115" s="418"/>
      <c r="M115" s="419"/>
      <c r="N115" s="417"/>
      <c r="O115" s="418"/>
      <c r="P115" s="418"/>
      <c r="Q115" s="418"/>
      <c r="R115" s="419"/>
      <c r="Y115" s="212"/>
      <c r="Z115" s="213"/>
      <c r="AA115" s="78" t="s">
        <v>207</v>
      </c>
      <c r="AB115" s="78"/>
      <c r="AC115" s="374" t="s">
        <v>201</v>
      </c>
      <c r="AD115" s="374"/>
      <c r="AE115" s="78" t="s">
        <v>210</v>
      </c>
      <c r="AF115" s="78"/>
      <c r="AG115" s="78" t="s">
        <v>283</v>
      </c>
      <c r="AH115" s="78"/>
    </row>
    <row r="116" spans="3:34" ht="20.100000000000001" customHeight="1" x14ac:dyDescent="0.2">
      <c r="C116" s="422"/>
      <c r="D116" s="423"/>
      <c r="E116" s="290" t="s">
        <v>120</v>
      </c>
      <c r="F116" s="291"/>
      <c r="G116" s="134"/>
      <c r="H116" s="131" t="s">
        <v>137</v>
      </c>
      <c r="I116" s="417"/>
      <c r="J116" s="418"/>
      <c r="K116" s="418"/>
      <c r="L116" s="418"/>
      <c r="M116" s="419"/>
      <c r="N116" s="417"/>
      <c r="O116" s="418"/>
      <c r="P116" s="418"/>
      <c r="Q116" s="418"/>
      <c r="R116" s="419"/>
      <c r="Y116" s="290" t="s">
        <v>197</v>
      </c>
      <c r="Z116" s="292"/>
      <c r="AA116" s="312">
        <v>4900</v>
      </c>
      <c r="AB116" s="312"/>
      <c r="AC116" s="303">
        <v>1470</v>
      </c>
      <c r="AD116" s="303"/>
      <c r="AE116" s="783">
        <f>+AC116*1000/AA116</f>
        <v>300</v>
      </c>
      <c r="AF116" s="783"/>
      <c r="AG116" s="370">
        <v>445</v>
      </c>
      <c r="AH116" s="370"/>
    </row>
    <row r="117" spans="3:34" ht="20.100000000000001" customHeight="1" x14ac:dyDescent="0.2">
      <c r="C117" s="290" t="s">
        <v>134</v>
      </c>
      <c r="D117" s="291"/>
      <c r="E117" s="291"/>
      <c r="F117" s="291"/>
      <c r="G117" s="134"/>
      <c r="H117" s="131" t="s">
        <v>138</v>
      </c>
      <c r="I117" s="417"/>
      <c r="J117" s="418"/>
      <c r="K117" s="418"/>
      <c r="L117" s="418"/>
      <c r="M117" s="419"/>
      <c r="N117" s="417"/>
      <c r="O117" s="418"/>
      <c r="P117" s="418"/>
      <c r="Q117" s="418"/>
      <c r="R117" s="419"/>
      <c r="V117" s="368" t="s">
        <v>314</v>
      </c>
      <c r="W117" s="368"/>
      <c r="X117" s="369"/>
      <c r="Y117" s="290" t="s">
        <v>198</v>
      </c>
      <c r="Z117" s="292"/>
      <c r="AA117" s="312">
        <v>7000</v>
      </c>
      <c r="AB117" s="312"/>
      <c r="AC117" s="303">
        <v>511</v>
      </c>
      <c r="AD117" s="303"/>
      <c r="AE117" s="783">
        <f>+AC117*1000/AA117</f>
        <v>73</v>
      </c>
      <c r="AF117" s="783"/>
      <c r="AG117" s="370">
        <v>795</v>
      </c>
      <c r="AH117" s="370"/>
    </row>
    <row r="118" spans="3:34" ht="11.25" customHeight="1" x14ac:dyDescent="0.2">
      <c r="C118" s="424" t="s">
        <v>121</v>
      </c>
      <c r="D118" s="425"/>
      <c r="E118" s="425"/>
      <c r="F118" s="425"/>
      <c r="G118" s="145"/>
      <c r="H118" s="400" t="s">
        <v>139</v>
      </c>
      <c r="I118" s="433">
        <f>+I113+I115-I116-I117</f>
        <v>9500000</v>
      </c>
      <c r="J118" s="434"/>
      <c r="K118" s="434"/>
      <c r="L118" s="434"/>
      <c r="M118" s="435"/>
      <c r="N118" s="433">
        <f>+N113+N115-N116-N117</f>
        <v>11000000</v>
      </c>
      <c r="O118" s="434"/>
      <c r="P118" s="434"/>
      <c r="Q118" s="434"/>
      <c r="R118" s="435"/>
      <c r="V118" s="368" t="s">
        <v>315</v>
      </c>
      <c r="W118" s="368"/>
      <c r="X118" s="369"/>
      <c r="Y118" s="290" t="s">
        <v>199</v>
      </c>
      <c r="Z118" s="292"/>
      <c r="AA118" s="312">
        <v>880</v>
      </c>
      <c r="AB118" s="312"/>
      <c r="AC118" s="303">
        <v>26</v>
      </c>
      <c r="AD118" s="303"/>
      <c r="AE118" s="783">
        <v>30</v>
      </c>
      <c r="AF118" s="783"/>
      <c r="AG118" s="370">
        <v>400</v>
      </c>
      <c r="AH118" s="370"/>
    </row>
    <row r="119" spans="3:34" ht="12" customHeight="1" x14ac:dyDescent="0.2">
      <c r="C119" s="698" t="s">
        <v>135</v>
      </c>
      <c r="D119" s="699"/>
      <c r="E119" s="699"/>
      <c r="F119" s="699"/>
      <c r="G119" s="160"/>
      <c r="H119" s="401"/>
      <c r="I119" s="436"/>
      <c r="J119" s="437"/>
      <c r="K119" s="437"/>
      <c r="L119" s="437"/>
      <c r="M119" s="438"/>
      <c r="N119" s="436"/>
      <c r="O119" s="437"/>
      <c r="P119" s="437"/>
      <c r="Q119" s="437"/>
      <c r="R119" s="438"/>
      <c r="T119" s="245"/>
      <c r="U119" s="245"/>
      <c r="V119" s="245"/>
      <c r="W119" s="245"/>
      <c r="X119" s="245"/>
      <c r="Y119" s="290" t="s">
        <v>200</v>
      </c>
      <c r="Z119" s="292"/>
      <c r="AA119" s="312">
        <v>5000</v>
      </c>
      <c r="AB119" s="312"/>
      <c r="AC119" s="303">
        <v>155</v>
      </c>
      <c r="AD119" s="303"/>
      <c r="AE119" s="783">
        <f>+AC119*1000/AA119</f>
        <v>31</v>
      </c>
      <c r="AF119" s="783"/>
      <c r="AG119" s="370">
        <f>+AA119/$AF$114*10</f>
        <v>454.5454545454545</v>
      </c>
      <c r="AH119" s="370"/>
    </row>
    <row r="120" spans="3:34" ht="14.25" customHeight="1" x14ac:dyDescent="0.2">
      <c r="C120" s="424" t="s">
        <v>140</v>
      </c>
      <c r="D120" s="425"/>
      <c r="E120" s="425"/>
      <c r="F120" s="425"/>
      <c r="G120" s="145"/>
      <c r="H120" s="400" t="s">
        <v>142</v>
      </c>
      <c r="I120" s="405">
        <f>+I111-I118</f>
        <v>6587000</v>
      </c>
      <c r="J120" s="406"/>
      <c r="K120" s="406"/>
      <c r="L120" s="406"/>
      <c r="M120" s="407"/>
      <c r="N120" s="433">
        <f>+N111-N118</f>
        <v>10945000</v>
      </c>
      <c r="O120" s="434"/>
      <c r="P120" s="434"/>
      <c r="Q120" s="434"/>
      <c r="R120" s="435"/>
      <c r="T120" s="784" t="s">
        <v>161</v>
      </c>
      <c r="U120" s="784"/>
      <c r="V120" s="784"/>
      <c r="W120" s="784"/>
      <c r="X120" s="245"/>
      <c r="Y120" s="398" t="s">
        <v>170</v>
      </c>
      <c r="Z120" s="399"/>
      <c r="AA120" s="367">
        <f>SUM(AA116:AB119)</f>
        <v>17780</v>
      </c>
      <c r="AB120" s="367"/>
      <c r="AC120" s="367">
        <f>SUM(AC116:AD119)</f>
        <v>2162</v>
      </c>
      <c r="AD120" s="367"/>
      <c r="AE120" s="290"/>
      <c r="AF120" s="292"/>
      <c r="AG120" s="290"/>
      <c r="AH120" s="292"/>
    </row>
    <row r="121" spans="3:34" ht="20.100000000000001" customHeight="1" x14ac:dyDescent="0.2">
      <c r="C121" s="426" t="s">
        <v>141</v>
      </c>
      <c r="D121" s="427"/>
      <c r="E121" s="427"/>
      <c r="F121" s="427"/>
      <c r="G121" s="159"/>
      <c r="H121" s="401"/>
      <c r="I121" s="408"/>
      <c r="J121" s="409"/>
      <c r="K121" s="409"/>
      <c r="L121" s="409"/>
      <c r="M121" s="410"/>
      <c r="N121" s="436"/>
      <c r="O121" s="437"/>
      <c r="P121" s="437"/>
      <c r="Q121" s="437"/>
      <c r="R121" s="438"/>
      <c r="T121" s="784"/>
      <c r="U121" s="784"/>
      <c r="V121" s="784"/>
      <c r="W121" s="784"/>
      <c r="Y121" s="216"/>
      <c r="AA121" s="149" t="s">
        <v>208</v>
      </c>
      <c r="AC121" s="149" t="s">
        <v>86</v>
      </c>
      <c r="AD121" s="149" t="s">
        <v>202</v>
      </c>
      <c r="AF121" s="290">
        <v>150</v>
      </c>
      <c r="AG121" s="292"/>
      <c r="AH121" s="149" t="s">
        <v>203</v>
      </c>
    </row>
    <row r="122" spans="3:34" ht="20.100000000000001" customHeight="1" x14ac:dyDescent="0.2">
      <c r="C122" s="99" t="s">
        <v>150</v>
      </c>
      <c r="D122" s="100"/>
      <c r="E122" s="100"/>
      <c r="F122" s="100"/>
      <c r="G122" s="100"/>
      <c r="H122" s="131" t="s">
        <v>152</v>
      </c>
      <c r="I122" s="402"/>
      <c r="J122" s="403"/>
      <c r="K122" s="403"/>
      <c r="L122" s="403"/>
      <c r="M122" s="404"/>
      <c r="N122" s="402"/>
      <c r="O122" s="403"/>
      <c r="P122" s="403"/>
      <c r="Q122" s="403"/>
      <c r="R122" s="404"/>
      <c r="Y122" s="200"/>
      <c r="Z122" s="201"/>
      <c r="AA122" s="78" t="s">
        <v>207</v>
      </c>
      <c r="AB122" s="78"/>
      <c r="AC122" s="374" t="s">
        <v>201</v>
      </c>
      <c r="AD122" s="374"/>
      <c r="AE122" s="78" t="s">
        <v>210</v>
      </c>
      <c r="AF122" s="78"/>
      <c r="AG122" s="78" t="s">
        <v>283</v>
      </c>
      <c r="AH122" s="78"/>
    </row>
    <row r="123" spans="3:34" ht="20.100000000000001" customHeight="1" x14ac:dyDescent="0.2">
      <c r="C123" s="430" t="s">
        <v>151</v>
      </c>
      <c r="D123" s="290" t="s">
        <v>398</v>
      </c>
      <c r="E123" s="291"/>
      <c r="F123" s="291"/>
      <c r="G123" s="145"/>
      <c r="H123" s="400" t="s">
        <v>153</v>
      </c>
      <c r="I123" s="402">
        <v>1800000</v>
      </c>
      <c r="J123" s="403"/>
      <c r="K123" s="403"/>
      <c r="L123" s="403"/>
      <c r="M123" s="404"/>
      <c r="N123" s="402">
        <v>1800000</v>
      </c>
      <c r="O123" s="403"/>
      <c r="P123" s="403"/>
      <c r="Q123" s="403"/>
      <c r="R123" s="404"/>
      <c r="T123" s="315" t="s">
        <v>158</v>
      </c>
      <c r="U123" s="315"/>
      <c r="V123" s="315"/>
      <c r="W123" s="315"/>
      <c r="X123" s="315"/>
      <c r="Y123" s="290" t="s">
        <v>197</v>
      </c>
      <c r="Z123" s="292"/>
      <c r="AA123" s="312">
        <v>7500</v>
      </c>
      <c r="AB123" s="312"/>
      <c r="AC123" s="303">
        <v>3000</v>
      </c>
      <c r="AD123" s="303"/>
      <c r="AE123" s="783">
        <f>+AC123*1000/AA123</f>
        <v>400</v>
      </c>
      <c r="AF123" s="783"/>
      <c r="AG123" s="370">
        <f>+AA123/$AF$121*10</f>
        <v>500</v>
      </c>
      <c r="AH123" s="370"/>
    </row>
    <row r="124" spans="3:34" ht="20.100000000000001" customHeight="1" x14ac:dyDescent="0.2">
      <c r="C124" s="431"/>
      <c r="D124" s="290" t="s">
        <v>399</v>
      </c>
      <c r="E124" s="291"/>
      <c r="F124" s="291"/>
      <c r="G124" s="129"/>
      <c r="H124" s="432"/>
      <c r="I124" s="402">
        <v>2600000</v>
      </c>
      <c r="J124" s="403"/>
      <c r="K124" s="403"/>
      <c r="L124" s="403"/>
      <c r="M124" s="404"/>
      <c r="N124" s="402">
        <v>2600000</v>
      </c>
      <c r="O124" s="403"/>
      <c r="P124" s="403"/>
      <c r="Q124" s="403"/>
      <c r="R124" s="404"/>
      <c r="T124" s="315"/>
      <c r="U124" s="315"/>
      <c r="V124" s="315"/>
      <c r="W124" s="315"/>
      <c r="X124" s="315"/>
      <c r="Y124" s="290" t="s">
        <v>198</v>
      </c>
      <c r="Z124" s="292"/>
      <c r="AA124" s="312">
        <v>7800</v>
      </c>
      <c r="AB124" s="312"/>
      <c r="AC124" s="303">
        <v>663</v>
      </c>
      <c r="AD124" s="303"/>
      <c r="AE124" s="370">
        <f>+AC124*1000/AA124</f>
        <v>85</v>
      </c>
      <c r="AF124" s="370"/>
      <c r="AG124" s="370">
        <v>650</v>
      </c>
      <c r="AH124" s="370"/>
    </row>
    <row r="125" spans="3:34" ht="20.100000000000001" customHeight="1" x14ac:dyDescent="0.2">
      <c r="C125" s="431"/>
      <c r="D125" s="290"/>
      <c r="E125" s="291"/>
      <c r="F125" s="291"/>
      <c r="G125" s="130"/>
      <c r="H125" s="432"/>
      <c r="I125" s="402"/>
      <c r="J125" s="403"/>
      <c r="K125" s="403"/>
      <c r="L125" s="403"/>
      <c r="M125" s="404"/>
      <c r="N125" s="402"/>
      <c r="O125" s="403"/>
      <c r="P125" s="403"/>
      <c r="Q125" s="403"/>
      <c r="R125" s="404"/>
      <c r="T125" s="315"/>
      <c r="U125" s="315"/>
      <c r="V125" s="315"/>
      <c r="W125" s="315"/>
      <c r="X125" s="315"/>
      <c r="Y125" s="290" t="s">
        <v>199</v>
      </c>
      <c r="Z125" s="292"/>
      <c r="AA125" s="312">
        <v>1200</v>
      </c>
      <c r="AB125" s="312"/>
      <c r="AC125" s="303">
        <v>36</v>
      </c>
      <c r="AD125" s="303"/>
      <c r="AE125" s="370">
        <v>30</v>
      </c>
      <c r="AF125" s="370"/>
      <c r="AG125" s="370">
        <v>400</v>
      </c>
      <c r="AH125" s="370"/>
    </row>
    <row r="126" spans="3:34" ht="20.100000000000001" customHeight="1" x14ac:dyDescent="0.2">
      <c r="C126" s="431"/>
      <c r="D126" s="290"/>
      <c r="E126" s="291"/>
      <c r="F126" s="291"/>
      <c r="G126" s="129"/>
      <c r="H126" s="401"/>
      <c r="I126" s="402"/>
      <c r="J126" s="403"/>
      <c r="K126" s="403"/>
      <c r="L126" s="403"/>
      <c r="M126" s="404"/>
      <c r="N126" s="402"/>
      <c r="O126" s="403"/>
      <c r="P126" s="403"/>
      <c r="Q126" s="403"/>
      <c r="R126" s="404"/>
      <c r="V126" s="368" t="s">
        <v>326</v>
      </c>
      <c r="W126" s="368"/>
      <c r="X126" s="369"/>
      <c r="Y126" s="290" t="s">
        <v>200</v>
      </c>
      <c r="Z126" s="292"/>
      <c r="AA126" s="312">
        <v>9000</v>
      </c>
      <c r="AB126" s="312"/>
      <c r="AC126" s="303">
        <v>396</v>
      </c>
      <c r="AD126" s="303"/>
      <c r="AE126" s="370">
        <f>+AC126*1000/AA126</f>
        <v>44</v>
      </c>
      <c r="AF126" s="370"/>
      <c r="AG126" s="370">
        <f t="shared" ref="AG126" si="0">+AA126/$AF$121*10</f>
        <v>600</v>
      </c>
      <c r="AH126" s="370"/>
    </row>
    <row r="127" spans="3:34" ht="20.100000000000001" customHeight="1" x14ac:dyDescent="0.2">
      <c r="C127" s="101"/>
      <c r="D127" s="290" t="s">
        <v>121</v>
      </c>
      <c r="E127" s="291"/>
      <c r="F127" s="291"/>
      <c r="G127" s="134"/>
      <c r="H127" s="131" t="s">
        <v>154</v>
      </c>
      <c r="I127" s="411">
        <f>SUM(I123:M126)</f>
        <v>4400000</v>
      </c>
      <c r="J127" s="412"/>
      <c r="K127" s="412"/>
      <c r="L127" s="412"/>
      <c r="M127" s="413"/>
      <c r="N127" s="411">
        <f>SUM(N123:R126)</f>
        <v>4400000</v>
      </c>
      <c r="O127" s="412"/>
      <c r="P127" s="412"/>
      <c r="Q127" s="412"/>
      <c r="R127" s="413"/>
      <c r="V127" s="368" t="s">
        <v>327</v>
      </c>
      <c r="W127" s="368"/>
      <c r="X127" s="369"/>
      <c r="Y127" s="398" t="s">
        <v>170</v>
      </c>
      <c r="Z127" s="399"/>
      <c r="AA127" s="367">
        <f>SUM(AA123:AB126)</f>
        <v>25500</v>
      </c>
      <c r="AB127" s="367"/>
      <c r="AC127" s="367">
        <f>SUM(AC123:AD126)</f>
        <v>4095</v>
      </c>
      <c r="AD127" s="367"/>
      <c r="AE127" s="290"/>
      <c r="AF127" s="292"/>
      <c r="AG127" s="290"/>
      <c r="AH127" s="292"/>
    </row>
    <row r="128" spans="3:34" ht="20.100000000000001" customHeight="1" x14ac:dyDescent="0.2">
      <c r="C128" s="104" t="s">
        <v>155</v>
      </c>
      <c r="D128" s="105"/>
      <c r="E128" s="105"/>
      <c r="F128" s="105"/>
      <c r="G128" s="105"/>
      <c r="H128" s="131" t="s">
        <v>164</v>
      </c>
      <c r="I128" s="411">
        <f>+I120+I122-I127</f>
        <v>2187000</v>
      </c>
      <c r="J128" s="412"/>
      <c r="K128" s="412"/>
      <c r="L128" s="412"/>
      <c r="M128" s="413"/>
      <c r="N128" s="411">
        <f>+N120+N122-N127</f>
        <v>6545000</v>
      </c>
      <c r="O128" s="412"/>
      <c r="P128" s="412"/>
      <c r="Q128" s="412"/>
      <c r="R128" s="413"/>
      <c r="S128" s="45"/>
      <c r="T128" s="214"/>
      <c r="U128" s="214"/>
      <c r="V128" s="214"/>
      <c r="W128" s="214"/>
      <c r="X128" s="214"/>
      <c r="AC128" s="158" t="s">
        <v>209</v>
      </c>
    </row>
    <row r="129" spans="3:35" ht="20.100000000000001" customHeight="1" x14ac:dyDescent="0.2">
      <c r="C129" s="398" t="s">
        <v>156</v>
      </c>
      <c r="D129" s="785"/>
      <c r="E129" s="785"/>
      <c r="F129" s="785"/>
      <c r="G129" s="161"/>
      <c r="H129" s="131" t="s">
        <v>165</v>
      </c>
      <c r="I129" s="402">
        <v>100000</v>
      </c>
      <c r="J129" s="403"/>
      <c r="K129" s="403"/>
      <c r="L129" s="403"/>
      <c r="M129" s="404"/>
      <c r="N129" s="402">
        <v>650000</v>
      </c>
      <c r="O129" s="403"/>
      <c r="P129" s="403"/>
      <c r="Q129" s="403"/>
      <c r="R129" s="404"/>
      <c r="S129" s="786" t="s">
        <v>233</v>
      </c>
      <c r="T129" s="571"/>
      <c r="U129" s="571"/>
      <c r="V129" s="571"/>
      <c r="W129" s="571"/>
      <c r="X129" s="571"/>
      <c r="Y129" s="128" t="s">
        <v>262</v>
      </c>
      <c r="Z129" s="128"/>
      <c r="AA129" s="128"/>
      <c r="AB129" s="128"/>
      <c r="AC129" s="238"/>
      <c r="AD129" s="238"/>
      <c r="AE129" s="238"/>
      <c r="AF129" s="238"/>
      <c r="AG129" s="236"/>
    </row>
    <row r="130" spans="3:35" ht="20.100000000000001" customHeight="1" x14ac:dyDescent="0.2">
      <c r="C130" s="424" t="s">
        <v>157</v>
      </c>
      <c r="D130" s="425"/>
      <c r="E130" s="425"/>
      <c r="F130" s="425"/>
      <c r="G130" s="145"/>
      <c r="H130" s="400" t="s">
        <v>166</v>
      </c>
      <c r="I130" s="405">
        <f>+I128-I129</f>
        <v>2087000</v>
      </c>
      <c r="J130" s="406"/>
      <c r="K130" s="406"/>
      <c r="L130" s="406"/>
      <c r="M130" s="407"/>
      <c r="N130" s="405">
        <f>+N128-N129</f>
        <v>5895000</v>
      </c>
      <c r="O130" s="406"/>
      <c r="P130" s="406"/>
      <c r="Q130" s="406"/>
      <c r="R130" s="407"/>
      <c r="Y130" s="45" t="s">
        <v>256</v>
      </c>
      <c r="Z130" s="236"/>
      <c r="AA130" s="236"/>
      <c r="AB130" s="236"/>
      <c r="AC130" s="236"/>
      <c r="AD130" s="695">
        <v>200</v>
      </c>
      <c r="AE130" s="696"/>
      <c r="AF130" s="697"/>
      <c r="AG130" s="236" t="s">
        <v>257</v>
      </c>
    </row>
    <row r="131" spans="3:35" s="191" customFormat="1" ht="8.25" customHeight="1" x14ac:dyDescent="0.2">
      <c r="C131" s="426" t="s">
        <v>167</v>
      </c>
      <c r="D131" s="427"/>
      <c r="E131" s="427"/>
      <c r="F131" s="427"/>
      <c r="G131" s="445"/>
      <c r="H131" s="401"/>
      <c r="I131" s="408"/>
      <c r="J131" s="409"/>
      <c r="K131" s="409"/>
      <c r="L131" s="409"/>
      <c r="M131" s="410"/>
      <c r="N131" s="408"/>
      <c r="O131" s="409"/>
      <c r="P131" s="409"/>
      <c r="Q131" s="409"/>
      <c r="R131" s="410"/>
      <c r="S131" s="235"/>
      <c r="Y131" s="149"/>
      <c r="Z131" s="149"/>
      <c r="AA131" s="149"/>
      <c r="AB131" s="149"/>
      <c r="AC131" s="149"/>
      <c r="AD131" s="425"/>
      <c r="AE131" s="425"/>
      <c r="AF131" s="425"/>
      <c r="AG131" s="149"/>
      <c r="AH131" s="149"/>
    </row>
    <row r="132" spans="3:35" s="191" customFormat="1" ht="20.100000000000001" customHeight="1" x14ac:dyDescent="0.2">
      <c r="C132" s="194"/>
      <c r="D132" s="194"/>
      <c r="E132" s="194"/>
      <c r="F132" s="194"/>
      <c r="G132" s="194"/>
      <c r="H132" s="194"/>
      <c r="I132" s="188"/>
      <c r="J132" s="188"/>
      <c r="K132" s="188"/>
      <c r="L132" s="188"/>
      <c r="M132" s="188"/>
      <c r="N132" s="188"/>
      <c r="O132" s="188"/>
      <c r="P132" s="188"/>
      <c r="Q132" s="188"/>
      <c r="R132" s="397" t="s">
        <v>250</v>
      </c>
      <c r="S132" s="397"/>
    </row>
    <row r="133" spans="3:35" s="191" customFormat="1" ht="20.100000000000001" customHeight="1" x14ac:dyDescent="0.2">
      <c r="C133" s="194"/>
      <c r="D133" s="194"/>
      <c r="E133" s="194"/>
      <c r="F133" s="194"/>
      <c r="G133" s="194"/>
      <c r="H133" s="194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207"/>
      <c r="T133" s="207"/>
      <c r="U133" s="207"/>
      <c r="V133" s="207"/>
      <c r="W133" s="207"/>
      <c r="X133" s="207"/>
    </row>
    <row r="134" spans="3:35" ht="20.100000000000001" customHeight="1" x14ac:dyDescent="0.2">
      <c r="C134" s="194"/>
      <c r="D134" s="194"/>
      <c r="E134" s="194"/>
      <c r="F134" s="194"/>
      <c r="G134" s="194"/>
      <c r="H134" s="194"/>
      <c r="I134" s="188"/>
      <c r="J134" s="188"/>
      <c r="K134" s="188"/>
      <c r="L134" s="188"/>
      <c r="M134" s="207" t="s">
        <v>242</v>
      </c>
      <c r="N134" s="207"/>
      <c r="O134" s="207"/>
      <c r="P134" s="207"/>
      <c r="Q134" s="207"/>
      <c r="R134" s="207"/>
      <c r="T134" s="217"/>
      <c r="U134" s="217"/>
      <c r="V134" s="217"/>
      <c r="W134" s="217"/>
      <c r="X134" s="217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</row>
    <row r="135" spans="3:35" ht="24" customHeight="1" thickBot="1" x14ac:dyDescent="0.25">
      <c r="Y135" s="207"/>
      <c r="Z135" s="207"/>
      <c r="AA135" s="207"/>
      <c r="AB135" s="207"/>
      <c r="AC135" s="207"/>
      <c r="AD135" s="191"/>
      <c r="AE135" s="191"/>
      <c r="AF135" s="191"/>
      <c r="AG135" s="191"/>
      <c r="AH135" s="191"/>
    </row>
    <row r="136" spans="3:35" ht="24" customHeight="1" x14ac:dyDescent="0.2">
      <c r="C136" s="414" t="s">
        <v>178</v>
      </c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6"/>
      <c r="T136" s="702" t="s">
        <v>191</v>
      </c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4"/>
    </row>
    <row r="137" spans="3:35" ht="24" customHeight="1" x14ac:dyDescent="0.2">
      <c r="C137" s="121"/>
      <c r="D137" s="393" t="s">
        <v>179</v>
      </c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4"/>
      <c r="T137" s="20"/>
      <c r="U137" s="204" t="s">
        <v>190</v>
      </c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5"/>
    </row>
    <row r="138" spans="3:35" ht="24" customHeight="1" x14ac:dyDescent="0.2">
      <c r="C138" s="121"/>
      <c r="D138" s="395" t="s">
        <v>180</v>
      </c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6"/>
      <c r="T138" s="22"/>
      <c r="U138" s="202" t="s">
        <v>185</v>
      </c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3"/>
    </row>
    <row r="139" spans="3:35" ht="24" customHeight="1" x14ac:dyDescent="0.2">
      <c r="C139" s="121"/>
      <c r="D139" s="395" t="s">
        <v>181</v>
      </c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6"/>
      <c r="T139" s="22"/>
      <c r="U139" s="202" t="s">
        <v>187</v>
      </c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3"/>
    </row>
    <row r="140" spans="3:35" ht="24" customHeight="1" x14ac:dyDescent="0.2">
      <c r="C140" s="121"/>
      <c r="D140" s="395" t="s">
        <v>182</v>
      </c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6"/>
      <c r="T140" s="22"/>
      <c r="U140" s="202" t="s">
        <v>188</v>
      </c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3"/>
    </row>
    <row r="141" spans="3:35" ht="24" customHeight="1" x14ac:dyDescent="0.2">
      <c r="C141" s="121"/>
      <c r="D141" s="395" t="s">
        <v>183</v>
      </c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6"/>
      <c r="T141" s="22"/>
      <c r="U141" s="202" t="s">
        <v>189</v>
      </c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3"/>
    </row>
    <row r="142" spans="3:35" ht="24" customHeight="1" x14ac:dyDescent="0.2">
      <c r="C142" s="121"/>
      <c r="D142" s="395" t="s">
        <v>184</v>
      </c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6"/>
      <c r="T142" s="22"/>
      <c r="U142" s="202" t="s">
        <v>181</v>
      </c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3"/>
    </row>
    <row r="143" spans="3:35" ht="24" customHeight="1" thickBot="1" x14ac:dyDescent="0.25">
      <c r="C143" s="36"/>
      <c r="D143" s="162" t="s">
        <v>186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3"/>
      <c r="T143" s="31"/>
      <c r="U143" s="206" t="s">
        <v>235</v>
      </c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4"/>
      <c r="AI143" s="32"/>
    </row>
    <row r="144" spans="3:35" ht="24" customHeight="1" thickBot="1" x14ac:dyDescent="0.25"/>
    <row r="145" spans="3:35" ht="24" customHeight="1" x14ac:dyDescent="0.2">
      <c r="C145" s="446" t="s">
        <v>63</v>
      </c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8"/>
      <c r="T145" s="702" t="s">
        <v>60</v>
      </c>
      <c r="U145" s="703"/>
      <c r="V145" s="703"/>
      <c r="W145" s="703"/>
      <c r="X145" s="703"/>
      <c r="Y145" s="703"/>
      <c r="Z145" s="703"/>
      <c r="AA145" s="703"/>
      <c r="AB145" s="703"/>
      <c r="AC145" s="703"/>
      <c r="AD145" s="703"/>
      <c r="AE145" s="703"/>
      <c r="AF145" s="703"/>
      <c r="AG145" s="703"/>
      <c r="AH145" s="703"/>
      <c r="AI145" s="704"/>
    </row>
    <row r="146" spans="3:35" ht="24" customHeight="1" x14ac:dyDescent="0.2">
      <c r="C146" s="124"/>
      <c r="D146" s="393" t="s">
        <v>192</v>
      </c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4"/>
      <c r="T146" s="121"/>
      <c r="U146" s="204" t="s">
        <v>196</v>
      </c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5"/>
    </row>
    <row r="147" spans="3:35" ht="24" customHeight="1" x14ac:dyDescent="0.2">
      <c r="C147" s="121"/>
      <c r="D147" s="395" t="s">
        <v>193</v>
      </c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6"/>
      <c r="T147" s="121"/>
      <c r="U147" s="202" t="s">
        <v>219</v>
      </c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3"/>
    </row>
    <row r="148" spans="3:35" ht="24" customHeight="1" x14ac:dyDescent="0.2">
      <c r="C148" s="121"/>
      <c r="D148" s="395" t="s">
        <v>194</v>
      </c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6"/>
      <c r="T148" s="121"/>
      <c r="U148" s="202" t="s">
        <v>220</v>
      </c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3"/>
    </row>
    <row r="149" spans="3:35" ht="24" customHeight="1" x14ac:dyDescent="0.2">
      <c r="C149" s="121"/>
      <c r="D149" s="395" t="s">
        <v>195</v>
      </c>
      <c r="E149" s="395"/>
      <c r="F149" s="395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6"/>
      <c r="T149" s="121"/>
      <c r="U149" s="202" t="s">
        <v>238</v>
      </c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3"/>
    </row>
    <row r="150" spans="3:35" ht="24" customHeight="1" x14ac:dyDescent="0.2">
      <c r="C150" s="121"/>
      <c r="D150" s="395" t="s">
        <v>236</v>
      </c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6"/>
      <c r="T150" s="121"/>
      <c r="U150" s="202" t="s">
        <v>239</v>
      </c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3"/>
    </row>
    <row r="151" spans="3:35" ht="24" customHeight="1" x14ac:dyDescent="0.2">
      <c r="C151" s="121"/>
      <c r="D151" s="395" t="s">
        <v>237</v>
      </c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6"/>
      <c r="T151" s="121"/>
      <c r="U151" s="186" t="s">
        <v>240</v>
      </c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3"/>
    </row>
    <row r="152" spans="3:35" ht="24" customHeight="1" thickBot="1" x14ac:dyDescent="0.25">
      <c r="C152" s="36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6"/>
      <c r="S152" s="235"/>
      <c r="T152" s="36"/>
      <c r="U152" s="184" t="s">
        <v>241</v>
      </c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5"/>
    </row>
    <row r="153" spans="3:35" ht="24" customHeight="1" x14ac:dyDescent="0.2">
      <c r="R153" s="235" t="s">
        <v>251</v>
      </c>
    </row>
    <row r="154" spans="3:35" ht="24" customHeight="1" x14ac:dyDescent="0.2"/>
    <row r="155" spans="3:35" ht="24" customHeight="1" x14ac:dyDescent="0.2"/>
    <row r="156" spans="3:35" ht="24" customHeight="1" x14ac:dyDescent="0.2"/>
    <row r="157" spans="3:35" ht="24" customHeight="1" x14ac:dyDescent="0.2"/>
    <row r="158" spans="3:35" ht="24" customHeight="1" x14ac:dyDescent="0.2"/>
    <row r="159" spans="3:35" ht="24" customHeight="1" x14ac:dyDescent="0.2"/>
    <row r="160" spans="3:35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</sheetData>
  <mergeCells count="665">
    <mergeCell ref="V126:X126"/>
    <mergeCell ref="V127:X127"/>
    <mergeCell ref="D151:R151"/>
    <mergeCell ref="D152:R152"/>
    <mergeCell ref="L7:N7"/>
    <mergeCell ref="L8:N8"/>
    <mergeCell ref="O7:Q7"/>
    <mergeCell ref="O8:Q8"/>
    <mergeCell ref="D148:R148"/>
    <mergeCell ref="D149:R149"/>
    <mergeCell ref="D150:R150"/>
    <mergeCell ref="C145:R145"/>
    <mergeCell ref="D146:R146"/>
    <mergeCell ref="D147:R147"/>
    <mergeCell ref="D140:R140"/>
    <mergeCell ref="D141:R141"/>
    <mergeCell ref="D142:R142"/>
    <mergeCell ref="D137:R137"/>
    <mergeCell ref="D138:R138"/>
    <mergeCell ref="D139:R139"/>
    <mergeCell ref="I122:M122"/>
    <mergeCell ref="N122:R122"/>
    <mergeCell ref="C117:F117"/>
    <mergeCell ref="C136:R136"/>
    <mergeCell ref="N117:R117"/>
    <mergeCell ref="C109:D110"/>
    <mergeCell ref="T123:X125"/>
    <mergeCell ref="AA124:AB124"/>
    <mergeCell ref="AC124:AD124"/>
    <mergeCell ref="AE124:AF124"/>
    <mergeCell ref="AG124:AH124"/>
    <mergeCell ref="D125:F125"/>
    <mergeCell ref="I125:M125"/>
    <mergeCell ref="N125:R125"/>
    <mergeCell ref="AA125:AB125"/>
    <mergeCell ref="AC125:AD125"/>
    <mergeCell ref="AE125:AF125"/>
    <mergeCell ref="AG125:AH125"/>
    <mergeCell ref="AE117:AF117"/>
    <mergeCell ref="AG117:AH117"/>
    <mergeCell ref="C121:F121"/>
    <mergeCell ref="AF121:AG121"/>
    <mergeCell ref="C120:F120"/>
    <mergeCell ref="H120:H121"/>
    <mergeCell ref="I120:M121"/>
    <mergeCell ref="N120:R121"/>
    <mergeCell ref="Y120:Z120"/>
    <mergeCell ref="C119:F119"/>
    <mergeCell ref="AG126:AH126"/>
    <mergeCell ref="C130:F130"/>
    <mergeCell ref="H130:H131"/>
    <mergeCell ref="I130:M131"/>
    <mergeCell ref="T120:W121"/>
    <mergeCell ref="N130:R131"/>
    <mergeCell ref="C131:G131"/>
    <mergeCell ref="AD130:AF130"/>
    <mergeCell ref="R132:S132"/>
    <mergeCell ref="AE127:AF127"/>
    <mergeCell ref="AG127:AH127"/>
    <mergeCell ref="I128:M128"/>
    <mergeCell ref="N128:R128"/>
    <mergeCell ref="C129:F129"/>
    <mergeCell ref="I129:M129"/>
    <mergeCell ref="N129:R129"/>
    <mergeCell ref="D127:F127"/>
    <mergeCell ref="S129:X129"/>
    <mergeCell ref="AD131:AF131"/>
    <mergeCell ref="AE123:AF123"/>
    <mergeCell ref="AG123:AH123"/>
    <mergeCell ref="D124:F124"/>
    <mergeCell ref="I124:M124"/>
    <mergeCell ref="N124:R124"/>
    <mergeCell ref="T136:AI136"/>
    <mergeCell ref="AC122:AD122"/>
    <mergeCell ref="I127:M127"/>
    <mergeCell ref="N127:R127"/>
    <mergeCell ref="AA127:AB127"/>
    <mergeCell ref="AC127:AD127"/>
    <mergeCell ref="C123:C126"/>
    <mergeCell ref="D123:F123"/>
    <mergeCell ref="H123:H126"/>
    <mergeCell ref="I123:M123"/>
    <mergeCell ref="N123:R123"/>
    <mergeCell ref="AA123:AB123"/>
    <mergeCell ref="AC123:AD123"/>
    <mergeCell ref="AC126:AD126"/>
    <mergeCell ref="D126:F126"/>
    <mergeCell ref="I126:M126"/>
    <mergeCell ref="N126:R126"/>
    <mergeCell ref="AA126:AB126"/>
    <mergeCell ref="Y123:Z123"/>
    <mergeCell ref="Y124:Z124"/>
    <mergeCell ref="Y125:Z125"/>
    <mergeCell ref="Y126:Z126"/>
    <mergeCell ref="Y127:Z127"/>
    <mergeCell ref="AE126:AF126"/>
    <mergeCell ref="V118:X118"/>
    <mergeCell ref="AC118:AD118"/>
    <mergeCell ref="AE118:AF118"/>
    <mergeCell ref="AG118:AH118"/>
    <mergeCell ref="AA119:AB119"/>
    <mergeCell ref="AC119:AD119"/>
    <mergeCell ref="AE119:AF119"/>
    <mergeCell ref="AG119:AH119"/>
    <mergeCell ref="AA120:AB120"/>
    <mergeCell ref="AC120:AD120"/>
    <mergeCell ref="AE120:AF120"/>
    <mergeCell ref="AG120:AH120"/>
    <mergeCell ref="C114:F114"/>
    <mergeCell ref="C118:F118"/>
    <mergeCell ref="H118:H119"/>
    <mergeCell ref="I118:M119"/>
    <mergeCell ref="AF114:AG114"/>
    <mergeCell ref="C115:D116"/>
    <mergeCell ref="E115:F115"/>
    <mergeCell ref="I115:M115"/>
    <mergeCell ref="N115:R115"/>
    <mergeCell ref="AC115:AD115"/>
    <mergeCell ref="E116:F116"/>
    <mergeCell ref="AG116:AH116"/>
    <mergeCell ref="I116:M116"/>
    <mergeCell ref="AE116:AF116"/>
    <mergeCell ref="T113:X114"/>
    <mergeCell ref="Y119:Z119"/>
    <mergeCell ref="N116:R116"/>
    <mergeCell ref="AA116:AB116"/>
    <mergeCell ref="AC116:AD116"/>
    <mergeCell ref="AA118:AB118"/>
    <mergeCell ref="AA117:AB117"/>
    <mergeCell ref="AC117:AD117"/>
    <mergeCell ref="N118:R119"/>
    <mergeCell ref="I117:M117"/>
    <mergeCell ref="V117:X117"/>
    <mergeCell ref="E109:F109"/>
    <mergeCell ref="I109:M109"/>
    <mergeCell ref="N109:R109"/>
    <mergeCell ref="AA109:AG109"/>
    <mergeCell ref="E110:F110"/>
    <mergeCell ref="I110:M110"/>
    <mergeCell ref="N110:R110"/>
    <mergeCell ref="C107:F107"/>
    <mergeCell ref="I107:M107"/>
    <mergeCell ref="N107:R107"/>
    <mergeCell ref="C108:F108"/>
    <mergeCell ref="I108:M108"/>
    <mergeCell ref="N108:R108"/>
    <mergeCell ref="T107:Y107"/>
    <mergeCell ref="C111:F111"/>
    <mergeCell ref="H111:H112"/>
    <mergeCell ref="I111:M112"/>
    <mergeCell ref="N111:R112"/>
    <mergeCell ref="C112:F112"/>
    <mergeCell ref="C113:F113"/>
    <mergeCell ref="H113:H114"/>
    <mergeCell ref="I113:M114"/>
    <mergeCell ref="N113:R114"/>
    <mergeCell ref="AG105:AH105"/>
    <mergeCell ref="I106:M106"/>
    <mergeCell ref="N106:R106"/>
    <mergeCell ref="T105:Y105"/>
    <mergeCell ref="AA106:AB106"/>
    <mergeCell ref="AC106:AD106"/>
    <mergeCell ref="D104:F104"/>
    <mergeCell ref="I104:M104"/>
    <mergeCell ref="N104:R104"/>
    <mergeCell ref="AA105:AB105"/>
    <mergeCell ref="AC105:AD105"/>
    <mergeCell ref="AE105:AF105"/>
    <mergeCell ref="C105:G105"/>
    <mergeCell ref="I105:M105"/>
    <mergeCell ref="N105:R105"/>
    <mergeCell ref="T106:Y106"/>
    <mergeCell ref="N103:R103"/>
    <mergeCell ref="AA104:AB104"/>
    <mergeCell ref="AC104:AD104"/>
    <mergeCell ref="AE104:AF104"/>
    <mergeCell ref="AG104:AH104"/>
    <mergeCell ref="D102:F102"/>
    <mergeCell ref="I102:M102"/>
    <mergeCell ref="N102:R102"/>
    <mergeCell ref="T102:Y102"/>
    <mergeCell ref="AA103:AB103"/>
    <mergeCell ref="AC103:AD103"/>
    <mergeCell ref="I99:M99"/>
    <mergeCell ref="N99:R99"/>
    <mergeCell ref="AA100:AD100"/>
    <mergeCell ref="AE100:AH100"/>
    <mergeCell ref="C100:C104"/>
    <mergeCell ref="D100:F100"/>
    <mergeCell ref="I100:M100"/>
    <mergeCell ref="N100:R100"/>
    <mergeCell ref="AA101:AB101"/>
    <mergeCell ref="AC101:AD101"/>
    <mergeCell ref="AE101:AF101"/>
    <mergeCell ref="AG101:AH101"/>
    <mergeCell ref="D101:F101"/>
    <mergeCell ref="H101:H104"/>
    <mergeCell ref="I101:M101"/>
    <mergeCell ref="N101:R101"/>
    <mergeCell ref="AA102:AB102"/>
    <mergeCell ref="AC102:AD102"/>
    <mergeCell ref="AE102:AF102"/>
    <mergeCell ref="AG102:AH102"/>
    <mergeCell ref="AE103:AF103"/>
    <mergeCell ref="AG103:AH103"/>
    <mergeCell ref="D103:F103"/>
    <mergeCell ref="I103:M103"/>
    <mergeCell ref="C88:P88"/>
    <mergeCell ref="Q88:U88"/>
    <mergeCell ref="C89:P89"/>
    <mergeCell ref="Q89:U89"/>
    <mergeCell ref="C90:P90"/>
    <mergeCell ref="Q90:U90"/>
    <mergeCell ref="C85:P85"/>
    <mergeCell ref="Q85:U85"/>
    <mergeCell ref="C86:P86"/>
    <mergeCell ref="Q86:U86"/>
    <mergeCell ref="C87:P87"/>
    <mergeCell ref="Q87:U87"/>
    <mergeCell ref="C82:P82"/>
    <mergeCell ref="Q82:U82"/>
    <mergeCell ref="C83:P83"/>
    <mergeCell ref="Q83:U83"/>
    <mergeCell ref="C84:P84"/>
    <mergeCell ref="Q84:U84"/>
    <mergeCell ref="C79:P79"/>
    <mergeCell ref="Q79:U79"/>
    <mergeCell ref="C80:P80"/>
    <mergeCell ref="Q80:U80"/>
    <mergeCell ref="C81:P81"/>
    <mergeCell ref="Q81:U81"/>
    <mergeCell ref="C77:P77"/>
    <mergeCell ref="Q77:U77"/>
    <mergeCell ref="AL77:AY77"/>
    <mergeCell ref="AZ77:BD77"/>
    <mergeCell ref="C78:P78"/>
    <mergeCell ref="Q78:U78"/>
    <mergeCell ref="C74:P74"/>
    <mergeCell ref="Q74:U74"/>
    <mergeCell ref="C75:P75"/>
    <mergeCell ref="Q75:U75"/>
    <mergeCell ref="C76:P76"/>
    <mergeCell ref="Q76:U76"/>
    <mergeCell ref="C71:P71"/>
    <mergeCell ref="Q71:U71"/>
    <mergeCell ref="C72:P72"/>
    <mergeCell ref="Q72:U72"/>
    <mergeCell ref="C73:P73"/>
    <mergeCell ref="Q73:U73"/>
    <mergeCell ref="U65:X65"/>
    <mergeCell ref="AA65:AD65"/>
    <mergeCell ref="AE65:AF65"/>
    <mergeCell ref="N67:O67"/>
    <mergeCell ref="C70:P70"/>
    <mergeCell ref="Q70:U70"/>
    <mergeCell ref="X70:AH70"/>
    <mergeCell ref="C65:F65"/>
    <mergeCell ref="I65:J65"/>
    <mergeCell ref="K65:L65"/>
    <mergeCell ref="N65:O65"/>
    <mergeCell ref="P65:Q65"/>
    <mergeCell ref="S65:T65"/>
    <mergeCell ref="R67:S67"/>
    <mergeCell ref="S66:T66"/>
    <mergeCell ref="AA63:AD63"/>
    <mergeCell ref="AE63:AF63"/>
    <mergeCell ref="C64:F64"/>
    <mergeCell ref="I64:J64"/>
    <mergeCell ref="K64:L64"/>
    <mergeCell ref="N64:O64"/>
    <mergeCell ref="P64:Q64"/>
    <mergeCell ref="S64:T64"/>
    <mergeCell ref="U64:V64"/>
    <mergeCell ref="U62:V62"/>
    <mergeCell ref="C63:F63"/>
    <mergeCell ref="I63:J63"/>
    <mergeCell ref="K63:L63"/>
    <mergeCell ref="N63:O63"/>
    <mergeCell ref="P63:Q63"/>
    <mergeCell ref="S63:T63"/>
    <mergeCell ref="U63:X63"/>
    <mergeCell ref="C62:F62"/>
    <mergeCell ref="I62:J62"/>
    <mergeCell ref="K62:L62"/>
    <mergeCell ref="N62:O62"/>
    <mergeCell ref="P62:Q62"/>
    <mergeCell ref="S62:T62"/>
    <mergeCell ref="Y61:Z61"/>
    <mergeCell ref="AA61:AB61"/>
    <mergeCell ref="AE61:AF61"/>
    <mergeCell ref="R59:S59"/>
    <mergeCell ref="U59:X59"/>
    <mergeCell ref="Y59:Z59"/>
    <mergeCell ref="AA59:AB59"/>
    <mergeCell ref="AE59:AF59"/>
    <mergeCell ref="U60:X61"/>
    <mergeCell ref="Y60:Z60"/>
    <mergeCell ref="AA60:AB60"/>
    <mergeCell ref="AE60:AF60"/>
    <mergeCell ref="AG44:AH44"/>
    <mergeCell ref="K43:N43"/>
    <mergeCell ref="S43:V43"/>
    <mergeCell ref="C47:R47"/>
    <mergeCell ref="AE45:AF45"/>
    <mergeCell ref="AG45:AH45"/>
    <mergeCell ref="C46:R46"/>
    <mergeCell ref="S46:AH46"/>
    <mergeCell ref="C45:J45"/>
    <mergeCell ref="K45:N45"/>
    <mergeCell ref="O45:R45"/>
    <mergeCell ref="S45:Z45"/>
    <mergeCell ref="AA45:AB45"/>
    <mergeCell ref="AC45:AD45"/>
    <mergeCell ref="AG42:AH42"/>
    <mergeCell ref="AG43:AH43"/>
    <mergeCell ref="AC39:AD39"/>
    <mergeCell ref="AA40:AB40"/>
    <mergeCell ref="AC40:AD40"/>
    <mergeCell ref="AE40:AF40"/>
    <mergeCell ref="O40:R40"/>
    <mergeCell ref="W42:X42"/>
    <mergeCell ref="Y42:Z42"/>
    <mergeCell ref="AA42:AB42"/>
    <mergeCell ref="AC42:AD42"/>
    <mergeCell ref="AE42:AF42"/>
    <mergeCell ref="W41:X41"/>
    <mergeCell ref="Y41:Z41"/>
    <mergeCell ref="AA41:AB41"/>
    <mergeCell ref="AC41:AD41"/>
    <mergeCell ref="AG41:AH41"/>
    <mergeCell ref="S42:V42"/>
    <mergeCell ref="O43:R43"/>
    <mergeCell ref="S41:V41"/>
    <mergeCell ref="BM34:BO34"/>
    <mergeCell ref="BP34:BR34"/>
    <mergeCell ref="C35:R35"/>
    <mergeCell ref="S35:AH35"/>
    <mergeCell ref="BM30:BO30"/>
    <mergeCell ref="BP30:BR30"/>
    <mergeCell ref="C31:E31"/>
    <mergeCell ref="F31:G31"/>
    <mergeCell ref="J31:K31"/>
    <mergeCell ref="AC31:AD31"/>
    <mergeCell ref="AF31:AG31"/>
    <mergeCell ref="BM31:BO31"/>
    <mergeCell ref="BP31:BR31"/>
    <mergeCell ref="S30:T30"/>
    <mergeCell ref="U30:V30"/>
    <mergeCell ref="W30:X30"/>
    <mergeCell ref="Y30:AB30"/>
    <mergeCell ref="AC30:AD30"/>
    <mergeCell ref="AF30:AG30"/>
    <mergeCell ref="C30:E30"/>
    <mergeCell ref="F30:G30"/>
    <mergeCell ref="H30:I30"/>
    <mergeCell ref="J30:K30"/>
    <mergeCell ref="BM33:BO33"/>
    <mergeCell ref="BP33:BR33"/>
    <mergeCell ref="AP28:AQ30"/>
    <mergeCell ref="AR28:AS30"/>
    <mergeCell ref="AT28:AU30"/>
    <mergeCell ref="AV28:AW30"/>
    <mergeCell ref="S28:T28"/>
    <mergeCell ref="U28:V28"/>
    <mergeCell ref="W28:X28"/>
    <mergeCell ref="Y28:AB28"/>
    <mergeCell ref="AC28:AD28"/>
    <mergeCell ref="AF28:AG28"/>
    <mergeCell ref="Y29:AB29"/>
    <mergeCell ref="AC29:AD29"/>
    <mergeCell ref="AF29:AG29"/>
    <mergeCell ref="R32:S32"/>
    <mergeCell ref="BO22:BP24"/>
    <mergeCell ref="BQ22:BR24"/>
    <mergeCell ref="Q27:R27"/>
    <mergeCell ref="S27:T27"/>
    <mergeCell ref="U27:V27"/>
    <mergeCell ref="C29:E29"/>
    <mergeCell ref="F29:G29"/>
    <mergeCell ref="H29:I29"/>
    <mergeCell ref="J29:K29"/>
    <mergeCell ref="L29:M29"/>
    <mergeCell ref="C28:E28"/>
    <mergeCell ref="F27:G27"/>
    <mergeCell ref="H27:I27"/>
    <mergeCell ref="J27:K27"/>
    <mergeCell ref="L27:M27"/>
    <mergeCell ref="N27:P27"/>
    <mergeCell ref="F28:G28"/>
    <mergeCell ref="H28:I28"/>
    <mergeCell ref="J28:K28"/>
    <mergeCell ref="L28:M28"/>
    <mergeCell ref="N28:P28"/>
    <mergeCell ref="AM25:BR25"/>
    <mergeCell ref="Y26:AB26"/>
    <mergeCell ref="AC26:AD26"/>
    <mergeCell ref="AM26:BH26"/>
    <mergeCell ref="BI26:BR27"/>
    <mergeCell ref="AF27:AG27"/>
    <mergeCell ref="AM27:AO30"/>
    <mergeCell ref="AP27:AS27"/>
    <mergeCell ref="AT27:AW27"/>
    <mergeCell ref="BI28:BL28"/>
    <mergeCell ref="BM28:BO28"/>
    <mergeCell ref="BP28:BR28"/>
    <mergeCell ref="BA28:BB30"/>
    <mergeCell ref="BC28:BD30"/>
    <mergeCell ref="AX27:AZ30"/>
    <mergeCell ref="BA27:BD27"/>
    <mergeCell ref="BE27:BH27"/>
    <mergeCell ref="BE28:BF30"/>
    <mergeCell ref="BG28:BH30"/>
    <mergeCell ref="AS22:AV22"/>
    <mergeCell ref="AW22:AZ22"/>
    <mergeCell ref="BA22:BF22"/>
    <mergeCell ref="BG22:BJ22"/>
    <mergeCell ref="BK22:BN22"/>
    <mergeCell ref="BB24:BF24"/>
    <mergeCell ref="BG24:BJ24"/>
    <mergeCell ref="BK24:BN24"/>
    <mergeCell ref="C24:E26"/>
    <mergeCell ref="F24:I24"/>
    <mergeCell ref="J24:K24"/>
    <mergeCell ref="AN24:AR24"/>
    <mergeCell ref="AS24:AV24"/>
    <mergeCell ref="U24:V24"/>
    <mergeCell ref="AW24:AZ24"/>
    <mergeCell ref="C23:X23"/>
    <mergeCell ref="Y23:AH24"/>
    <mergeCell ref="AM23:AR23"/>
    <mergeCell ref="AS23:AV23"/>
    <mergeCell ref="AW23:AZ23"/>
    <mergeCell ref="BA23:BF23"/>
    <mergeCell ref="BG23:BJ23"/>
    <mergeCell ref="BK23:BN23"/>
    <mergeCell ref="AF26:AG26"/>
    <mergeCell ref="AM18:AY18"/>
    <mergeCell ref="AZ18:BB19"/>
    <mergeCell ref="BC18:BO18"/>
    <mergeCell ref="BP18:BR19"/>
    <mergeCell ref="I19:L19"/>
    <mergeCell ref="D21:H21"/>
    <mergeCell ref="I21:K21"/>
    <mergeCell ref="M21:O21"/>
    <mergeCell ref="R21:V21"/>
    <mergeCell ref="W21:Y21"/>
    <mergeCell ref="AA21:AC21"/>
    <mergeCell ref="BC19:BO19"/>
    <mergeCell ref="C20:H20"/>
    <mergeCell ref="I20:K20"/>
    <mergeCell ref="M20:O20"/>
    <mergeCell ref="Q20:V20"/>
    <mergeCell ref="W20:Y20"/>
    <mergeCell ref="AA20:AC20"/>
    <mergeCell ref="AM20:BB20"/>
    <mergeCell ref="BC20:BR20"/>
    <mergeCell ref="M19:N19"/>
    <mergeCell ref="AM19:AY19"/>
    <mergeCell ref="AM21:BR21"/>
    <mergeCell ref="Q19:V19"/>
    <mergeCell ref="AN12:AR12"/>
    <mergeCell ref="C13:AH13"/>
    <mergeCell ref="AM13:BR13"/>
    <mergeCell ref="C14:R14"/>
    <mergeCell ref="S14:Z14"/>
    <mergeCell ref="AB14:AC14"/>
    <mergeCell ref="AM14:BR14"/>
    <mergeCell ref="AM17:BB17"/>
    <mergeCell ref="BC17:BR17"/>
    <mergeCell ref="AM15:BR15"/>
    <mergeCell ref="C16:O16"/>
    <mergeCell ref="S16:AE16"/>
    <mergeCell ref="AM16:BR16"/>
    <mergeCell ref="C12:AH12"/>
    <mergeCell ref="C15:O15"/>
    <mergeCell ref="P15:R16"/>
    <mergeCell ref="S15:AE15"/>
    <mergeCell ref="AF15:AH16"/>
    <mergeCell ref="C17:R17"/>
    <mergeCell ref="S17:AH17"/>
    <mergeCell ref="AV8:AY8"/>
    <mergeCell ref="AZ8:BJ8"/>
    <mergeCell ref="BK8:BL8"/>
    <mergeCell ref="BM8:BQ8"/>
    <mergeCell ref="Y6:AC6"/>
    <mergeCell ref="T6:W6"/>
    <mergeCell ref="O6:R6"/>
    <mergeCell ref="AD6:AG6"/>
    <mergeCell ref="O5:U5"/>
    <mergeCell ref="V5:W5"/>
    <mergeCell ref="X5:Y5"/>
    <mergeCell ref="AM8:AR8"/>
    <mergeCell ref="Y8:AA8"/>
    <mergeCell ref="T8:V8"/>
    <mergeCell ref="AD8:AF8"/>
    <mergeCell ref="AL6:BQ6"/>
    <mergeCell ref="T7:V7"/>
    <mergeCell ref="Y7:AA7"/>
    <mergeCell ref="AD7:AF7"/>
    <mergeCell ref="AN11:AS11"/>
    <mergeCell ref="AW11:AZ11"/>
    <mergeCell ref="BA11:BH11"/>
    <mergeCell ref="BI11:BK11"/>
    <mergeCell ref="BL11:BR11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AN9:AS9"/>
    <mergeCell ref="AW9:AZ9"/>
    <mergeCell ref="BA9:BH9"/>
    <mergeCell ref="C11:P11"/>
    <mergeCell ref="R11:T11"/>
    <mergeCell ref="U11:AA11"/>
    <mergeCell ref="AD11:AH11"/>
    <mergeCell ref="D9:H9"/>
    <mergeCell ref="M9:AH9"/>
    <mergeCell ref="AC27:AD27"/>
    <mergeCell ref="C27:E27"/>
    <mergeCell ref="AA5:AB5"/>
    <mergeCell ref="AG1:AH1"/>
    <mergeCell ref="AB2:AH2"/>
    <mergeCell ref="C3:AH3"/>
    <mergeCell ref="E4:F4"/>
    <mergeCell ref="H4:I4"/>
    <mergeCell ref="O4:Q4"/>
    <mergeCell ref="R4:S4"/>
    <mergeCell ref="X4:Y4"/>
    <mergeCell ref="D2:H2"/>
    <mergeCell ref="D5:I5"/>
    <mergeCell ref="AC5:AG5"/>
    <mergeCell ref="D6:I6"/>
    <mergeCell ref="D8:I8"/>
    <mergeCell ref="D7:I7"/>
    <mergeCell ref="K5:K8"/>
    <mergeCell ref="N24:P26"/>
    <mergeCell ref="Q24:T24"/>
    <mergeCell ref="Q25:R26"/>
    <mergeCell ref="S25:T26"/>
    <mergeCell ref="U25:V26"/>
    <mergeCell ref="W25:X26"/>
    <mergeCell ref="Y25:AB25"/>
    <mergeCell ref="W27:X27"/>
    <mergeCell ref="O41:R41"/>
    <mergeCell ref="O42:R42"/>
    <mergeCell ref="C41:E42"/>
    <mergeCell ref="F41:G42"/>
    <mergeCell ref="H41:I42"/>
    <mergeCell ref="F43:G44"/>
    <mergeCell ref="C43:E44"/>
    <mergeCell ref="H43:I43"/>
    <mergeCell ref="C39:E40"/>
    <mergeCell ref="F39:G40"/>
    <mergeCell ref="H39:I40"/>
    <mergeCell ref="H31:I31"/>
    <mergeCell ref="L31:M31"/>
    <mergeCell ref="C32:E32"/>
    <mergeCell ref="F32:G32"/>
    <mergeCell ref="H32:I32"/>
    <mergeCell ref="J32:K32"/>
    <mergeCell ref="L32:M32"/>
    <mergeCell ref="C33:M33"/>
    <mergeCell ref="F25:G26"/>
    <mergeCell ref="H25:I26"/>
    <mergeCell ref="J25:K26"/>
    <mergeCell ref="W19:Z19"/>
    <mergeCell ref="AA19:AB19"/>
    <mergeCell ref="AE19:AF21"/>
    <mergeCell ref="Y117:Z117"/>
    <mergeCell ref="Y118:Z118"/>
    <mergeCell ref="C18:AH18"/>
    <mergeCell ref="C22:AH22"/>
    <mergeCell ref="Y27:AB27"/>
    <mergeCell ref="L30:M30"/>
    <mergeCell ref="N30:P30"/>
    <mergeCell ref="Q30:R30"/>
    <mergeCell ref="Q28:R28"/>
    <mergeCell ref="C34:AH34"/>
    <mergeCell ref="AA36:AH36"/>
    <mergeCell ref="F37:G38"/>
    <mergeCell ref="H37:I38"/>
    <mergeCell ref="P37:Q37"/>
    <mergeCell ref="W37:X38"/>
    <mergeCell ref="Y37:Z38"/>
    <mergeCell ref="AA37:AD37"/>
    <mergeCell ref="AE37:AF37"/>
    <mergeCell ref="AA38:AB38"/>
    <mergeCell ref="F36:I36"/>
    <mergeCell ref="AG38:AH38"/>
    <mergeCell ref="AA39:AB39"/>
    <mergeCell ref="J36:J38"/>
    <mergeCell ref="K36:N38"/>
    <mergeCell ref="O36:P36"/>
    <mergeCell ref="S36:V38"/>
    <mergeCell ref="H44:I44"/>
    <mergeCell ref="S40:V40"/>
    <mergeCell ref="AA98:AF98"/>
    <mergeCell ref="AE38:AF38"/>
    <mergeCell ref="AE39:AF39"/>
    <mergeCell ref="AC38:AD38"/>
    <mergeCell ref="AE41:AF41"/>
    <mergeCell ref="S52:AH52"/>
    <mergeCell ref="S53:AH53"/>
    <mergeCell ref="C52:R52"/>
    <mergeCell ref="C53:R53"/>
    <mergeCell ref="AG39:AH39"/>
    <mergeCell ref="K40:N40"/>
    <mergeCell ref="W40:X40"/>
    <mergeCell ref="Y40:Z40"/>
    <mergeCell ref="AG40:AH40"/>
    <mergeCell ref="AA43:AB43"/>
    <mergeCell ref="AC43:AD43"/>
    <mergeCell ref="AE43:AF43"/>
    <mergeCell ref="S60:T61"/>
    <mergeCell ref="Y116:Z116"/>
    <mergeCell ref="K39:N39"/>
    <mergeCell ref="O39:R39"/>
    <mergeCell ref="S39:V39"/>
    <mergeCell ref="W39:X39"/>
    <mergeCell ref="C36:E38"/>
    <mergeCell ref="Y39:Z39"/>
    <mergeCell ref="W36:Z36"/>
    <mergeCell ref="C48:R48"/>
    <mergeCell ref="C49:R49"/>
    <mergeCell ref="C50:R50"/>
    <mergeCell ref="S47:AH47"/>
    <mergeCell ref="S48:AH48"/>
    <mergeCell ref="S49:AH49"/>
    <mergeCell ref="S50:AH50"/>
    <mergeCell ref="K42:N42"/>
    <mergeCell ref="O44:R44"/>
    <mergeCell ref="K41:N41"/>
    <mergeCell ref="K44:N44"/>
    <mergeCell ref="S44:V44"/>
    <mergeCell ref="AA44:AB44"/>
    <mergeCell ref="AC44:AD44"/>
    <mergeCell ref="AE44:AF44"/>
    <mergeCell ref="L25:M26"/>
    <mergeCell ref="AC25:AE25"/>
    <mergeCell ref="C54:R54"/>
    <mergeCell ref="C55:R55"/>
    <mergeCell ref="C51:R51"/>
    <mergeCell ref="S51:AH51"/>
    <mergeCell ref="T145:AI145"/>
    <mergeCell ref="R95:S95"/>
    <mergeCell ref="C57:AH57"/>
    <mergeCell ref="C58:T58"/>
    <mergeCell ref="U58:AH58"/>
    <mergeCell ref="S54:AH54"/>
    <mergeCell ref="S55:AH55"/>
    <mergeCell ref="K60:L61"/>
    <mergeCell ref="M60:M61"/>
    <mergeCell ref="N60:O61"/>
    <mergeCell ref="P60:Q61"/>
    <mergeCell ref="R60:R61"/>
    <mergeCell ref="C59:F61"/>
    <mergeCell ref="G59:G61"/>
    <mergeCell ref="H59:H61"/>
    <mergeCell ref="I59:J61"/>
    <mergeCell ref="K59:O59"/>
    <mergeCell ref="P59:Q59"/>
  </mergeCells>
  <phoneticPr fontId="2"/>
  <pageMargins left="0.70866141732283472" right="0.59055118110236227" top="0.55118110236220474" bottom="0.35433070866141736" header="0.31496062992125984" footer="0.31496062992125984"/>
  <pageSetup paperSize="9" scale="73" fitToHeight="0" orientation="landscape" r:id="rId1"/>
  <rowBreaks count="4" manualBreakCount="4">
    <brk id="32" min="2" max="34" man="1"/>
    <brk id="67" min="2" max="34" man="1"/>
    <brk id="95" min="2" max="34" man="1"/>
    <brk id="132" min="2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R201"/>
  <sheetViews>
    <sheetView showGridLines="0" showZeros="0" view="pageBreakPreview" topLeftCell="A62" zoomScale="80" zoomScaleNormal="100" zoomScaleSheetLayoutView="80" workbookViewId="0">
      <selection activeCell="V125" sqref="V125"/>
    </sheetView>
  </sheetViews>
  <sheetFormatPr defaultColWidth="9.33203125" defaultRowHeight="14.25" x14ac:dyDescent="0.2"/>
  <cols>
    <col min="1" max="1" width="9.33203125" style="149"/>
    <col min="2" max="2" width="1.5" style="149" customWidth="1"/>
    <col min="3" max="20" width="5.5" style="149" customWidth="1"/>
    <col min="21" max="26" width="5.83203125" style="149" customWidth="1"/>
    <col min="27" max="27" width="7.5" style="149" customWidth="1"/>
    <col min="28" max="34" width="5.83203125" style="149" customWidth="1"/>
    <col min="35" max="35" width="2.33203125" style="149" customWidth="1"/>
    <col min="36" max="16384" width="9.33203125" style="149"/>
  </cols>
  <sheetData>
    <row r="1" spans="3:70" ht="20.100000000000001" hidden="1" customHeight="1" x14ac:dyDescent="0.2">
      <c r="D1" s="143"/>
      <c r="E1" s="143"/>
      <c r="F1" s="143"/>
      <c r="G1" s="143"/>
      <c r="Q1" s="143"/>
      <c r="T1" s="136"/>
      <c r="AG1" s="496"/>
      <c r="AH1" s="496"/>
    </row>
    <row r="2" spans="3:70" ht="20.100000000000001" customHeight="1" x14ac:dyDescent="0.2">
      <c r="C2" s="4"/>
      <c r="Z2" s="2" t="s">
        <v>113</v>
      </c>
      <c r="AA2" s="2"/>
      <c r="AB2" s="562"/>
      <c r="AC2" s="562"/>
      <c r="AD2" s="562"/>
      <c r="AE2" s="562"/>
      <c r="AF2" s="562"/>
      <c r="AG2" s="562"/>
      <c r="AH2" s="562"/>
    </row>
    <row r="3" spans="3:70" ht="20.100000000000001" customHeight="1" x14ac:dyDescent="0.2">
      <c r="C3" s="542" t="s">
        <v>0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</row>
    <row r="4" spans="3:70" ht="20.100000000000001" customHeight="1" thickBot="1" x14ac:dyDescent="0.25">
      <c r="D4" s="157" t="s">
        <v>79</v>
      </c>
      <c r="E4" s="677" t="s">
        <v>107</v>
      </c>
      <c r="F4" s="678"/>
      <c r="G4" s="79"/>
      <c r="H4" s="677" t="s">
        <v>108</v>
      </c>
      <c r="I4" s="678"/>
      <c r="O4" s="564" t="s">
        <v>105</v>
      </c>
      <c r="P4" s="564"/>
      <c r="Q4" s="564"/>
      <c r="R4" s="563"/>
      <c r="S4" s="563"/>
      <c r="T4" s="5"/>
      <c r="U4" s="77" t="s">
        <v>104</v>
      </c>
      <c r="V4" s="24"/>
      <c r="X4" s="563"/>
      <c r="Y4" s="563"/>
      <c r="Z4" s="24" t="s">
        <v>99</v>
      </c>
      <c r="AA4" s="24"/>
      <c r="AB4" s="24" t="s">
        <v>100</v>
      </c>
      <c r="AC4" s="24"/>
      <c r="AD4" s="149" t="s">
        <v>88</v>
      </c>
      <c r="AF4" s="149" t="s">
        <v>101</v>
      </c>
      <c r="AG4" s="149" t="s">
        <v>102</v>
      </c>
      <c r="AH4" s="4" t="s">
        <v>103</v>
      </c>
    </row>
    <row r="5" spans="3:70" ht="24.95" customHeight="1" x14ac:dyDescent="0.2">
      <c r="C5" s="60" t="s">
        <v>79</v>
      </c>
      <c r="D5" s="543" t="s">
        <v>80</v>
      </c>
      <c r="E5" s="543"/>
      <c r="F5" s="543"/>
      <c r="G5" s="543"/>
      <c r="H5" s="543"/>
      <c r="I5" s="544"/>
      <c r="L5" s="547" t="s">
        <v>64</v>
      </c>
      <c r="M5" s="555" t="s">
        <v>106</v>
      </c>
      <c r="N5" s="556"/>
      <c r="O5" s="556"/>
      <c r="P5" s="557"/>
      <c r="Q5" s="565"/>
      <c r="R5" s="556"/>
      <c r="S5" s="556"/>
      <c r="T5" s="556"/>
      <c r="U5" s="556"/>
      <c r="V5" s="556"/>
      <c r="W5" s="557"/>
      <c r="X5" s="566" t="s">
        <v>232</v>
      </c>
      <c r="Y5" s="567"/>
      <c r="Z5" s="565"/>
      <c r="AA5" s="557"/>
      <c r="AB5" s="559" t="s">
        <v>82</v>
      </c>
      <c r="AC5" s="559"/>
      <c r="AD5" s="560"/>
      <c r="AE5" s="560"/>
      <c r="AF5" s="560"/>
      <c r="AG5" s="560"/>
      <c r="AH5" s="561"/>
      <c r="AM5" s="4"/>
    </row>
    <row r="6" spans="3:70" ht="24.95" customHeight="1" x14ac:dyDescent="0.2">
      <c r="C6" s="17"/>
      <c r="D6" s="545" t="s">
        <v>81</v>
      </c>
      <c r="E6" s="545"/>
      <c r="F6" s="545"/>
      <c r="G6" s="545"/>
      <c r="H6" s="545"/>
      <c r="I6" s="546"/>
      <c r="L6" s="548"/>
      <c r="M6" s="553" t="s">
        <v>65</v>
      </c>
      <c r="N6" s="429"/>
      <c r="O6" s="429"/>
      <c r="P6" s="554"/>
      <c r="Q6" s="290"/>
      <c r="R6" s="291"/>
      <c r="S6" s="291"/>
      <c r="T6" s="291"/>
      <c r="U6" s="291"/>
      <c r="V6" s="291"/>
      <c r="W6" s="291"/>
      <c r="X6" s="291"/>
      <c r="Y6" s="500" t="s">
        <v>2</v>
      </c>
      <c r="Z6" s="500"/>
      <c r="AA6" s="500"/>
      <c r="AB6" s="374"/>
      <c r="AC6" s="374"/>
      <c r="AD6" s="374"/>
      <c r="AE6" s="374"/>
      <c r="AF6" s="374"/>
      <c r="AG6" s="374"/>
      <c r="AH6" s="558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</row>
    <row r="7" spans="3:70" ht="24.95" customHeight="1" x14ac:dyDescent="0.2">
      <c r="C7" s="17"/>
      <c r="D7" s="545" t="s">
        <v>78</v>
      </c>
      <c r="E7" s="545"/>
      <c r="F7" s="545"/>
      <c r="G7" s="545"/>
      <c r="H7" s="545"/>
      <c r="I7" s="546"/>
      <c r="L7" s="548"/>
      <c r="M7" s="391" t="s">
        <v>229</v>
      </c>
      <c r="N7" s="291"/>
      <c r="O7" s="291"/>
      <c r="P7" s="292"/>
      <c r="Q7" s="290"/>
      <c r="R7" s="291"/>
      <c r="S7" s="291"/>
      <c r="T7" s="291"/>
      <c r="U7" s="291"/>
      <c r="V7" s="291"/>
      <c r="W7" s="72"/>
      <c r="X7" s="72"/>
      <c r="Y7" s="501" t="s">
        <v>231</v>
      </c>
      <c r="Z7" s="501"/>
      <c r="AA7" s="501"/>
      <c r="AB7" s="374"/>
      <c r="AC7" s="374"/>
      <c r="AD7" s="374"/>
      <c r="AE7" s="374"/>
      <c r="AF7" s="374"/>
      <c r="AG7" s="374"/>
      <c r="AH7" s="558"/>
      <c r="BD7" s="5"/>
      <c r="BR7" s="5"/>
    </row>
    <row r="8" spans="3:70" ht="24.95" customHeight="1" thickBot="1" x14ac:dyDescent="0.25">
      <c r="C8" s="18"/>
      <c r="D8" s="684" t="s">
        <v>1</v>
      </c>
      <c r="E8" s="684"/>
      <c r="F8" s="684"/>
      <c r="G8" s="684"/>
      <c r="H8" s="684"/>
      <c r="I8" s="685"/>
      <c r="L8" s="549"/>
      <c r="M8" s="550" t="s">
        <v>230</v>
      </c>
      <c r="N8" s="551"/>
      <c r="O8" s="551"/>
      <c r="P8" s="552"/>
      <c r="Q8" s="76"/>
      <c r="R8" s="497"/>
      <c r="S8" s="497"/>
      <c r="T8" s="497"/>
      <c r="U8" s="497"/>
      <c r="V8" s="497"/>
      <c r="W8" s="97">
        <f>DATEDIF(R8,AB2,"y")</f>
        <v>0</v>
      </c>
      <c r="X8" s="40"/>
      <c r="Y8" s="498" t="s">
        <v>3</v>
      </c>
      <c r="Z8" s="498"/>
      <c r="AA8" s="498"/>
      <c r="AB8" s="498"/>
      <c r="AC8" s="498"/>
      <c r="AD8" s="498"/>
      <c r="AE8" s="498"/>
      <c r="AF8" s="498"/>
      <c r="AG8" s="498"/>
      <c r="AH8" s="499"/>
      <c r="AM8" s="12"/>
      <c r="AN8" s="569"/>
      <c r="AO8" s="569"/>
      <c r="AP8" s="569"/>
      <c r="AQ8" s="569"/>
      <c r="AR8" s="569"/>
      <c r="AS8" s="569"/>
      <c r="AV8" s="315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</row>
    <row r="9" spans="3:70" ht="20.100000000000001" customHeight="1" x14ac:dyDescent="0.2">
      <c r="C9" s="12"/>
      <c r="D9" s="541"/>
      <c r="E9" s="541"/>
      <c r="F9" s="541"/>
      <c r="G9" s="541"/>
      <c r="H9" s="541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M9" s="12"/>
      <c r="AN9" s="570"/>
      <c r="AO9" s="570"/>
      <c r="AP9" s="570"/>
      <c r="AQ9" s="570"/>
      <c r="AR9" s="570"/>
      <c r="AS9" s="570"/>
      <c r="AV9" s="315"/>
      <c r="AW9" s="571"/>
      <c r="AX9" s="571"/>
      <c r="AY9" s="571"/>
      <c r="AZ9" s="571"/>
      <c r="BA9" s="368"/>
      <c r="BB9" s="368"/>
      <c r="BC9" s="368"/>
      <c r="BD9" s="368"/>
      <c r="BE9" s="368"/>
      <c r="BF9" s="368"/>
      <c r="BG9" s="368"/>
      <c r="BH9" s="368"/>
      <c r="BI9" s="572"/>
      <c r="BJ9" s="572"/>
      <c r="BK9" s="572"/>
      <c r="BL9" s="368"/>
      <c r="BM9" s="368"/>
      <c r="BN9" s="368"/>
      <c r="BO9" s="368"/>
      <c r="BP9" s="368"/>
      <c r="BQ9" s="368"/>
      <c r="BR9" s="368"/>
    </row>
    <row r="10" spans="3:70" ht="20.100000000000001" customHeight="1" thickBot="1" x14ac:dyDescent="0.25">
      <c r="C10" s="300" t="s">
        <v>12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M10" s="12"/>
      <c r="AN10" s="570"/>
      <c r="AO10" s="570"/>
      <c r="AP10" s="570"/>
      <c r="AQ10" s="570"/>
      <c r="AR10" s="570"/>
      <c r="AS10" s="570"/>
      <c r="AV10" s="315"/>
      <c r="AW10" s="315"/>
      <c r="AX10" s="368"/>
      <c r="AY10" s="368"/>
      <c r="AZ10" s="368"/>
      <c r="BA10" s="573"/>
      <c r="BB10" s="573"/>
      <c r="BC10" s="573"/>
      <c r="BD10" s="573"/>
      <c r="BE10" s="573"/>
      <c r="BF10" s="573"/>
      <c r="BG10" s="573"/>
      <c r="BH10" s="573"/>
      <c r="BI10" s="574"/>
      <c r="BJ10" s="574"/>
      <c r="BK10" s="574"/>
      <c r="BL10" s="368"/>
      <c r="BM10" s="368"/>
      <c r="BN10" s="368"/>
      <c r="BO10" s="368"/>
      <c r="BP10" s="368"/>
      <c r="BQ10" s="368"/>
      <c r="BR10" s="368"/>
    </row>
    <row r="11" spans="3:70" ht="30" customHeight="1" thickBot="1" x14ac:dyDescent="0.25">
      <c r="C11" s="536" t="s">
        <v>17</v>
      </c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187"/>
      <c r="R11" s="538" t="s">
        <v>243</v>
      </c>
      <c r="S11" s="537"/>
      <c r="T11" s="539"/>
      <c r="U11" s="538"/>
      <c r="V11" s="537"/>
      <c r="W11" s="537"/>
      <c r="X11" s="537"/>
      <c r="Y11" s="537"/>
      <c r="Z11" s="537"/>
      <c r="AA11" s="539"/>
      <c r="AB11" s="189" t="s">
        <v>244</v>
      </c>
      <c r="AC11" s="190"/>
      <c r="AD11" s="538"/>
      <c r="AE11" s="537"/>
      <c r="AF11" s="537"/>
      <c r="AG11" s="537"/>
      <c r="AH11" s="540"/>
      <c r="AM11" s="12"/>
      <c r="AN11" s="570"/>
      <c r="AO11" s="570"/>
      <c r="AP11" s="570"/>
      <c r="AQ11" s="570"/>
      <c r="AR11" s="570"/>
      <c r="AS11" s="570"/>
      <c r="AV11" s="315"/>
      <c r="AW11" s="575"/>
      <c r="AX11" s="575"/>
      <c r="AY11" s="575"/>
      <c r="AZ11" s="575"/>
      <c r="BA11" s="368" t="s">
        <v>66</v>
      </c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</row>
    <row r="12" spans="3:70" ht="24.95" customHeight="1" thickBot="1" x14ac:dyDescent="0.25">
      <c r="C12" s="787" t="s">
        <v>17</v>
      </c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9"/>
      <c r="AM12" s="12"/>
      <c r="AN12" s="541"/>
      <c r="AO12" s="541"/>
      <c r="AP12" s="541"/>
      <c r="AQ12" s="541"/>
      <c r="AR12" s="541"/>
      <c r="BE12" s="6"/>
    </row>
    <row r="13" spans="3:70" ht="20.100000000000001" customHeight="1" x14ac:dyDescent="0.2">
      <c r="C13" s="414" t="s">
        <v>175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6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</row>
    <row r="14" spans="3:70" ht="20.100000000000001" customHeight="1" x14ac:dyDescent="0.2">
      <c r="C14" s="524" t="s">
        <v>13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688" t="s">
        <v>87</v>
      </c>
      <c r="T14" s="687"/>
      <c r="U14" s="687"/>
      <c r="V14" s="687"/>
      <c r="W14" s="687"/>
      <c r="X14" s="687"/>
      <c r="Y14" s="687"/>
      <c r="Z14" s="687"/>
      <c r="AA14" s="61" t="s">
        <v>85</v>
      </c>
      <c r="AB14" s="687" t="s">
        <v>282</v>
      </c>
      <c r="AC14" s="687"/>
      <c r="AD14" s="61" t="s">
        <v>84</v>
      </c>
      <c r="AE14" s="61"/>
      <c r="AF14" s="61"/>
      <c r="AG14" s="61"/>
      <c r="AH14" s="62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</row>
    <row r="15" spans="3:70" ht="20.100000000000001" customHeight="1" x14ac:dyDescent="0.2">
      <c r="C15" s="532" t="s">
        <v>61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357" t="s">
        <v>59</v>
      </c>
      <c r="Q15" s="357"/>
      <c r="R15" s="530"/>
      <c r="S15" s="532" t="s">
        <v>61</v>
      </c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357" t="s">
        <v>59</v>
      </c>
      <c r="AG15" s="357"/>
      <c r="AH15" s="530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</row>
    <row r="16" spans="3:70" ht="20.100000000000001" customHeight="1" x14ac:dyDescent="0.2">
      <c r="C16" s="534" t="s">
        <v>76</v>
      </c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375"/>
      <c r="Q16" s="375"/>
      <c r="R16" s="531"/>
      <c r="S16" s="534" t="s">
        <v>75</v>
      </c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375"/>
      <c r="AG16" s="375"/>
      <c r="AH16" s="531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</row>
    <row r="17" spans="3:70" ht="20.100000000000001" customHeight="1" thickBot="1" x14ac:dyDescent="0.25">
      <c r="C17" s="527" t="s">
        <v>29</v>
      </c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9"/>
      <c r="S17" s="527" t="s">
        <v>29</v>
      </c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9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</row>
    <row r="18" spans="3:70" ht="20.100000000000001" customHeight="1" x14ac:dyDescent="0.2">
      <c r="C18" s="507" t="s">
        <v>222</v>
      </c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9"/>
      <c r="AC18" s="509"/>
      <c r="AD18" s="509"/>
      <c r="AE18" s="509"/>
      <c r="AF18" s="509"/>
      <c r="AG18" s="508"/>
      <c r="AH18" s="510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375"/>
      <c r="BA18" s="375"/>
      <c r="BB18" s="37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375"/>
      <c r="BQ18" s="375"/>
      <c r="BR18" s="375"/>
    </row>
    <row r="19" spans="3:70" ht="20.100000000000001" customHeight="1" x14ac:dyDescent="0.2">
      <c r="C19" s="33"/>
      <c r="D19" s="34"/>
      <c r="E19" s="34"/>
      <c r="F19" s="34"/>
      <c r="G19" s="34"/>
      <c r="H19" s="35"/>
      <c r="I19" s="500" t="s">
        <v>20</v>
      </c>
      <c r="J19" s="500"/>
      <c r="K19" s="500"/>
      <c r="L19" s="500"/>
      <c r="M19" s="522" t="s">
        <v>86</v>
      </c>
      <c r="N19" s="523"/>
      <c r="O19" s="64" t="str">
        <f>+AB14</f>
        <v>令和8</v>
      </c>
      <c r="P19" s="63" t="s">
        <v>88</v>
      </c>
      <c r="Q19" s="424"/>
      <c r="R19" s="425"/>
      <c r="S19" s="425"/>
      <c r="T19" s="425"/>
      <c r="U19" s="425"/>
      <c r="V19" s="629"/>
      <c r="W19" s="625" t="s">
        <v>20</v>
      </c>
      <c r="X19" s="625"/>
      <c r="Y19" s="625"/>
      <c r="Z19" s="625"/>
      <c r="AA19" s="522" t="s">
        <v>86</v>
      </c>
      <c r="AB19" s="523"/>
      <c r="AC19" s="64" t="str">
        <f>+AB14</f>
        <v>令和8</v>
      </c>
      <c r="AD19" s="63" t="s">
        <v>88</v>
      </c>
      <c r="AE19" s="610" t="s">
        <v>22</v>
      </c>
      <c r="AF19" s="308"/>
      <c r="AG19" s="110"/>
      <c r="AH19" s="111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375"/>
      <c r="BA19" s="375"/>
      <c r="BB19" s="37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375"/>
      <c r="BQ19" s="375"/>
      <c r="BR19" s="375"/>
    </row>
    <row r="20" spans="3:70" ht="30" customHeight="1" x14ac:dyDescent="0.2">
      <c r="C20" s="613" t="s">
        <v>27</v>
      </c>
      <c r="D20" s="336"/>
      <c r="E20" s="336"/>
      <c r="F20" s="336"/>
      <c r="G20" s="336"/>
      <c r="H20" s="614"/>
      <c r="I20" s="794">
        <f>+I115/10000</f>
        <v>0</v>
      </c>
      <c r="J20" s="791"/>
      <c r="K20" s="791"/>
      <c r="L20" s="108" t="s">
        <v>21</v>
      </c>
      <c r="M20" s="794">
        <f>+N115/10000</f>
        <v>0</v>
      </c>
      <c r="N20" s="791"/>
      <c r="O20" s="791"/>
      <c r="P20" s="108" t="s">
        <v>21</v>
      </c>
      <c r="Q20" s="626" t="s">
        <v>33</v>
      </c>
      <c r="R20" s="627"/>
      <c r="S20" s="627"/>
      <c r="T20" s="627"/>
      <c r="U20" s="627"/>
      <c r="V20" s="628"/>
      <c r="W20" s="792">
        <f>+N65</f>
        <v>0</v>
      </c>
      <c r="X20" s="793"/>
      <c r="Y20" s="793"/>
      <c r="Z20" s="109" t="s">
        <v>77</v>
      </c>
      <c r="AA20" s="792">
        <f>+S65</f>
        <v>0</v>
      </c>
      <c r="AB20" s="793"/>
      <c r="AC20" s="793"/>
      <c r="AD20" s="109" t="s">
        <v>77</v>
      </c>
      <c r="AE20" s="610"/>
      <c r="AF20" s="308"/>
      <c r="AG20" s="112">
        <f>+Y62</f>
        <v>0</v>
      </c>
      <c r="AH20" s="113" t="s">
        <v>98</v>
      </c>
      <c r="AM20" s="605"/>
      <c r="AN20" s="605"/>
      <c r="AO20" s="605"/>
      <c r="AP20" s="605"/>
      <c r="AQ20" s="605"/>
      <c r="AR20" s="605"/>
      <c r="AS20" s="605"/>
      <c r="AT20" s="605"/>
      <c r="AU20" s="605"/>
      <c r="AV20" s="605"/>
      <c r="AW20" s="605"/>
      <c r="AX20" s="605"/>
      <c r="AY20" s="605"/>
      <c r="AZ20" s="605"/>
      <c r="BA20" s="605"/>
      <c r="BB20" s="605"/>
      <c r="BC20" s="605"/>
      <c r="BD20" s="605"/>
      <c r="BE20" s="605"/>
      <c r="BF20" s="605"/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</row>
    <row r="21" spans="3:70" ht="30" customHeight="1" thickBot="1" x14ac:dyDescent="0.25">
      <c r="C21" s="36"/>
      <c r="D21" s="519" t="s">
        <v>30</v>
      </c>
      <c r="E21" s="520"/>
      <c r="F21" s="520"/>
      <c r="G21" s="520"/>
      <c r="H21" s="521"/>
      <c r="I21" s="790" t="e">
        <f>+I20/AG20</f>
        <v>#DIV/0!</v>
      </c>
      <c r="J21" s="791"/>
      <c r="K21" s="791"/>
      <c r="L21" s="108" t="s">
        <v>21</v>
      </c>
      <c r="M21" s="790" t="e">
        <f>+M20/AG20</f>
        <v>#DIV/0!</v>
      </c>
      <c r="N21" s="791"/>
      <c r="O21" s="791"/>
      <c r="P21" s="108" t="s">
        <v>21</v>
      </c>
      <c r="Q21" s="14"/>
      <c r="R21" s="519" t="s">
        <v>32</v>
      </c>
      <c r="S21" s="520"/>
      <c r="T21" s="520"/>
      <c r="U21" s="520"/>
      <c r="V21" s="521"/>
      <c r="W21" s="792" t="e">
        <f>+AE62/Y62</f>
        <v>#DIV/0!</v>
      </c>
      <c r="X21" s="793"/>
      <c r="Y21" s="793"/>
      <c r="Z21" s="109" t="s">
        <v>77</v>
      </c>
      <c r="AA21" s="792" t="e">
        <f>+AE64/Y64</f>
        <v>#DIV/0!</v>
      </c>
      <c r="AB21" s="793"/>
      <c r="AC21" s="793"/>
      <c r="AD21" s="109" t="s">
        <v>77</v>
      </c>
      <c r="AE21" s="611"/>
      <c r="AF21" s="612"/>
      <c r="AG21" s="114"/>
      <c r="AH21" s="11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</row>
    <row r="22" spans="3:70" ht="24.95" customHeight="1" thickBot="1" x14ac:dyDescent="0.25">
      <c r="C22" s="504" t="s">
        <v>19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6"/>
      <c r="AM22" s="150"/>
      <c r="AN22" s="150"/>
      <c r="AO22" s="150"/>
      <c r="AP22" s="150"/>
      <c r="AQ22" s="150"/>
      <c r="AR22" s="150"/>
      <c r="AS22" s="572"/>
      <c r="AT22" s="572"/>
      <c r="AU22" s="572"/>
      <c r="AV22" s="572"/>
      <c r="AW22" s="572"/>
      <c r="AX22" s="572"/>
      <c r="AY22" s="572"/>
      <c r="AZ22" s="572"/>
      <c r="BA22" s="368"/>
      <c r="BB22" s="368"/>
      <c r="BC22" s="368"/>
      <c r="BD22" s="368"/>
      <c r="BE22" s="368"/>
      <c r="BF22" s="368"/>
      <c r="BG22" s="606"/>
      <c r="BH22" s="606"/>
      <c r="BI22" s="606"/>
      <c r="BJ22" s="606"/>
      <c r="BK22" s="607"/>
      <c r="BL22" s="607"/>
      <c r="BM22" s="607"/>
      <c r="BN22" s="607"/>
      <c r="BO22" s="315"/>
      <c r="BP22" s="315"/>
      <c r="BQ22" s="573"/>
      <c r="BR22" s="573"/>
    </row>
    <row r="23" spans="3:70" ht="20.100000000000001" customHeight="1" x14ac:dyDescent="0.2">
      <c r="C23" s="446" t="s">
        <v>223</v>
      </c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8"/>
      <c r="Y23" s="630" t="s">
        <v>26</v>
      </c>
      <c r="Z23" s="631"/>
      <c r="AA23" s="631"/>
      <c r="AB23" s="631"/>
      <c r="AC23" s="631"/>
      <c r="AD23" s="631"/>
      <c r="AE23" s="631"/>
      <c r="AF23" s="631"/>
      <c r="AG23" s="631"/>
      <c r="AH23" s="632"/>
      <c r="AM23" s="576"/>
      <c r="AN23" s="576"/>
      <c r="AO23" s="576"/>
      <c r="AP23" s="576"/>
      <c r="AQ23" s="576"/>
      <c r="AR23" s="576"/>
      <c r="AS23" s="608"/>
      <c r="AT23" s="608"/>
      <c r="AU23" s="608"/>
      <c r="AV23" s="608"/>
      <c r="AW23" s="608"/>
      <c r="AX23" s="608"/>
      <c r="AY23" s="608"/>
      <c r="AZ23" s="608"/>
      <c r="BA23" s="609"/>
      <c r="BB23" s="609"/>
      <c r="BC23" s="609"/>
      <c r="BD23" s="609"/>
      <c r="BE23" s="609"/>
      <c r="BF23" s="609"/>
      <c r="BG23" s="376"/>
      <c r="BH23" s="376"/>
      <c r="BI23" s="376"/>
      <c r="BJ23" s="376"/>
      <c r="BK23" s="376"/>
      <c r="BL23" s="376"/>
      <c r="BM23" s="376"/>
      <c r="BN23" s="376"/>
      <c r="BO23" s="315"/>
      <c r="BP23" s="315"/>
      <c r="BQ23" s="573"/>
      <c r="BR23" s="573"/>
    </row>
    <row r="24" spans="3:70" ht="20.100000000000001" customHeight="1" x14ac:dyDescent="0.2">
      <c r="C24" s="385" t="s">
        <v>24</v>
      </c>
      <c r="D24" s="357"/>
      <c r="E24" s="386"/>
      <c r="F24" s="356" t="s">
        <v>5</v>
      </c>
      <c r="G24" s="357"/>
      <c r="H24" s="354"/>
      <c r="I24" s="355"/>
      <c r="J24" s="522" t="s">
        <v>86</v>
      </c>
      <c r="K24" s="523"/>
      <c r="L24" s="64" t="str">
        <f>+AB14</f>
        <v>令和8</v>
      </c>
      <c r="M24" s="63" t="s">
        <v>88</v>
      </c>
      <c r="N24" s="385" t="s">
        <v>25</v>
      </c>
      <c r="O24" s="357"/>
      <c r="P24" s="386"/>
      <c r="Q24" s="353" t="s">
        <v>5</v>
      </c>
      <c r="R24" s="354"/>
      <c r="S24" s="354"/>
      <c r="T24" s="355"/>
      <c r="U24" s="522" t="s">
        <v>86</v>
      </c>
      <c r="V24" s="523"/>
      <c r="W24" s="64" t="str">
        <f>+AB14</f>
        <v>令和8</v>
      </c>
      <c r="X24" s="63" t="s">
        <v>88</v>
      </c>
      <c r="Y24" s="329"/>
      <c r="Z24" s="330"/>
      <c r="AA24" s="330"/>
      <c r="AB24" s="330"/>
      <c r="AC24" s="330"/>
      <c r="AD24" s="330"/>
      <c r="AE24" s="330"/>
      <c r="AF24" s="330"/>
      <c r="AG24" s="330"/>
      <c r="AH24" s="633"/>
      <c r="AN24" s="574"/>
      <c r="AO24" s="574"/>
      <c r="AP24" s="574"/>
      <c r="AQ24" s="574"/>
      <c r="AR24" s="574"/>
      <c r="AS24" s="608"/>
      <c r="AT24" s="608"/>
      <c r="AU24" s="608"/>
      <c r="AV24" s="608"/>
      <c r="AW24" s="608"/>
      <c r="AX24" s="608"/>
      <c r="AY24" s="608"/>
      <c r="AZ24" s="608"/>
      <c r="BB24" s="574"/>
      <c r="BC24" s="574"/>
      <c r="BD24" s="574"/>
      <c r="BE24" s="574"/>
      <c r="BF24" s="574"/>
      <c r="BG24" s="376"/>
      <c r="BH24" s="376"/>
      <c r="BI24" s="376"/>
      <c r="BJ24" s="376"/>
      <c r="BK24" s="376"/>
      <c r="BL24" s="376"/>
      <c r="BM24" s="376"/>
      <c r="BN24" s="376"/>
      <c r="BO24" s="315"/>
      <c r="BP24" s="315"/>
      <c r="BQ24" s="573"/>
      <c r="BR24" s="573"/>
    </row>
    <row r="25" spans="3:70" ht="20.100000000000001" customHeight="1" x14ac:dyDescent="0.2">
      <c r="C25" s="387"/>
      <c r="D25" s="375"/>
      <c r="E25" s="375"/>
      <c r="F25" s="377" t="s">
        <v>72</v>
      </c>
      <c r="G25" s="378"/>
      <c r="H25" s="377" t="s">
        <v>57</v>
      </c>
      <c r="I25" s="378"/>
      <c r="J25" s="377" t="s">
        <v>72</v>
      </c>
      <c r="K25" s="378"/>
      <c r="L25" s="377" t="s">
        <v>57</v>
      </c>
      <c r="M25" s="378"/>
      <c r="N25" s="387"/>
      <c r="O25" s="375"/>
      <c r="P25" s="388"/>
      <c r="Q25" s="381" t="s">
        <v>58</v>
      </c>
      <c r="R25" s="382"/>
      <c r="S25" s="377" t="s">
        <v>57</v>
      </c>
      <c r="T25" s="378"/>
      <c r="U25" s="381" t="s">
        <v>58</v>
      </c>
      <c r="V25" s="382"/>
      <c r="W25" s="377" t="s">
        <v>57</v>
      </c>
      <c r="X25" s="378"/>
      <c r="Y25" s="524" t="s">
        <v>23</v>
      </c>
      <c r="Z25" s="525"/>
      <c r="AA25" s="525"/>
      <c r="AB25" s="701"/>
      <c r="AC25" s="700" t="s">
        <v>4</v>
      </c>
      <c r="AD25" s="525"/>
      <c r="AE25" s="701"/>
      <c r="AF25" s="74" t="s">
        <v>86</v>
      </c>
      <c r="AG25" s="64" t="str">
        <f>+W24</f>
        <v>令和8</v>
      </c>
      <c r="AH25" s="59" t="s">
        <v>88</v>
      </c>
      <c r="AI25" s="65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</row>
    <row r="26" spans="3:70" ht="20.100000000000001" customHeight="1" x14ac:dyDescent="0.2">
      <c r="C26" s="389"/>
      <c r="D26" s="384"/>
      <c r="E26" s="384"/>
      <c r="F26" s="379"/>
      <c r="G26" s="380"/>
      <c r="H26" s="379"/>
      <c r="I26" s="380"/>
      <c r="J26" s="379"/>
      <c r="K26" s="380"/>
      <c r="L26" s="379"/>
      <c r="M26" s="380"/>
      <c r="N26" s="389"/>
      <c r="O26" s="384"/>
      <c r="P26" s="390"/>
      <c r="Q26" s="383"/>
      <c r="R26" s="384"/>
      <c r="S26" s="379"/>
      <c r="T26" s="380"/>
      <c r="U26" s="383"/>
      <c r="V26" s="384"/>
      <c r="W26" s="379"/>
      <c r="X26" s="380"/>
      <c r="Y26" s="718">
        <f>+D98</f>
        <v>0</v>
      </c>
      <c r="Z26" s="719"/>
      <c r="AA26" s="719"/>
      <c r="AB26" s="619"/>
      <c r="AC26" s="731">
        <f>+I98/10000</f>
        <v>0</v>
      </c>
      <c r="AD26" s="732"/>
      <c r="AE26" s="75" t="s">
        <v>21</v>
      </c>
      <c r="AF26" s="731">
        <f>+N98/10000</f>
        <v>0</v>
      </c>
      <c r="AG26" s="732"/>
      <c r="AH26" s="75" t="s">
        <v>21</v>
      </c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79"/>
      <c r="BB26" s="579"/>
      <c r="BC26" s="579"/>
      <c r="BD26" s="579"/>
      <c r="BE26" s="579"/>
      <c r="BF26" s="579"/>
      <c r="BG26" s="579"/>
      <c r="BH26" s="579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</row>
    <row r="27" spans="3:70" ht="20.100000000000001" customHeight="1" x14ac:dyDescent="0.2">
      <c r="C27" s="615">
        <f>+Y26</f>
        <v>0</v>
      </c>
      <c r="D27" s="616"/>
      <c r="E27" s="617"/>
      <c r="F27" s="618">
        <f>+AA99</f>
        <v>0</v>
      </c>
      <c r="G27" s="619"/>
      <c r="H27" s="620">
        <f>+AE99</f>
        <v>0</v>
      </c>
      <c r="I27" s="621"/>
      <c r="J27" s="618">
        <f>+AC99</f>
        <v>0</v>
      </c>
      <c r="K27" s="619"/>
      <c r="L27" s="620">
        <f>+AG99</f>
        <v>0</v>
      </c>
      <c r="M27" s="665"/>
      <c r="N27" s="671"/>
      <c r="O27" s="672"/>
      <c r="P27" s="673"/>
      <c r="Q27" s="358"/>
      <c r="R27" s="359"/>
      <c r="S27" s="308"/>
      <c r="T27" s="360"/>
      <c r="U27" s="358"/>
      <c r="V27" s="359"/>
      <c r="W27" s="308"/>
      <c r="X27" s="361"/>
      <c r="Y27" s="718">
        <f>+D99</f>
        <v>0</v>
      </c>
      <c r="Z27" s="719"/>
      <c r="AA27" s="719"/>
      <c r="AB27" s="619"/>
      <c r="AC27" s="731">
        <f>+I99/10000</f>
        <v>0</v>
      </c>
      <c r="AD27" s="732"/>
      <c r="AE27" s="75" t="s">
        <v>21</v>
      </c>
      <c r="AF27" s="731">
        <f>+N99/10000</f>
        <v>0</v>
      </c>
      <c r="AG27" s="732"/>
      <c r="AH27" s="75" t="s">
        <v>21</v>
      </c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</row>
    <row r="28" spans="3:70" ht="20.100000000000001" customHeight="1" x14ac:dyDescent="0.2">
      <c r="C28" s="622">
        <f>+Y27</f>
        <v>0</v>
      </c>
      <c r="D28" s="623"/>
      <c r="E28" s="624"/>
      <c r="F28" s="345">
        <f>+AA100</f>
        <v>0</v>
      </c>
      <c r="G28" s="346"/>
      <c r="H28" s="347">
        <f>+AE100</f>
        <v>0</v>
      </c>
      <c r="I28" s="348"/>
      <c r="J28" s="345">
        <f>+AC100</f>
        <v>0</v>
      </c>
      <c r="K28" s="346"/>
      <c r="L28" s="347">
        <f>+AG100</f>
        <v>0</v>
      </c>
      <c r="M28" s="349"/>
      <c r="N28" s="350"/>
      <c r="O28" s="351"/>
      <c r="P28" s="352"/>
      <c r="Q28" s="358"/>
      <c r="R28" s="359"/>
      <c r="S28" s="308"/>
      <c r="T28" s="360"/>
      <c r="U28" s="358"/>
      <c r="V28" s="359"/>
      <c r="W28" s="308"/>
      <c r="X28" s="361"/>
      <c r="Y28" s="718">
        <f>+D100</f>
        <v>0</v>
      </c>
      <c r="Z28" s="719"/>
      <c r="AA28" s="719"/>
      <c r="AB28" s="619"/>
      <c r="AC28" s="731">
        <f>+I100/10000</f>
        <v>0</v>
      </c>
      <c r="AD28" s="732"/>
      <c r="AE28" s="75" t="s">
        <v>21</v>
      </c>
      <c r="AF28" s="731">
        <f>+N100/10000</f>
        <v>0</v>
      </c>
      <c r="AG28" s="732"/>
      <c r="AH28" s="75" t="s">
        <v>21</v>
      </c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496"/>
      <c r="BJ28" s="496"/>
      <c r="BK28" s="496"/>
      <c r="BL28" s="496"/>
      <c r="BM28" s="496"/>
      <c r="BN28" s="496"/>
      <c r="BO28" s="496"/>
      <c r="BP28" s="576"/>
      <c r="BQ28" s="576"/>
      <c r="BR28" s="576"/>
    </row>
    <row r="29" spans="3:70" ht="20.100000000000001" customHeight="1" x14ac:dyDescent="0.2">
      <c r="C29" s="754">
        <f>+Y28</f>
        <v>0</v>
      </c>
      <c r="D29" s="755"/>
      <c r="E29" s="756"/>
      <c r="F29" s="757">
        <f>+AA101</f>
        <v>0</v>
      </c>
      <c r="G29" s="758"/>
      <c r="H29" s="726">
        <f>+AE101</f>
        <v>0</v>
      </c>
      <c r="I29" s="795"/>
      <c r="J29" s="757">
        <f>+AC101</f>
        <v>0</v>
      </c>
      <c r="K29" s="758"/>
      <c r="L29" s="726">
        <f>+AG101</f>
        <v>0</v>
      </c>
      <c r="M29" s="727"/>
      <c r="N29" s="155"/>
      <c r="O29" s="132"/>
      <c r="P29" s="117"/>
      <c r="Q29" s="140"/>
      <c r="R29" s="141"/>
      <c r="S29" s="138"/>
      <c r="T29" s="133"/>
      <c r="U29" s="140"/>
      <c r="V29" s="141"/>
      <c r="W29" s="138"/>
      <c r="X29" s="139"/>
      <c r="Y29" s="718">
        <f>+D101</f>
        <v>0</v>
      </c>
      <c r="Z29" s="719"/>
      <c r="AA29" s="719"/>
      <c r="AB29" s="619"/>
      <c r="AC29" s="731">
        <f>+I101/10000</f>
        <v>0</v>
      </c>
      <c r="AD29" s="732"/>
      <c r="AE29" s="75" t="s">
        <v>21</v>
      </c>
      <c r="AF29" s="731">
        <f>+N101/10000</f>
        <v>0</v>
      </c>
      <c r="AG29" s="732"/>
      <c r="AH29" s="75" t="s">
        <v>21</v>
      </c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136"/>
      <c r="BJ29" s="136"/>
      <c r="BK29" s="136"/>
      <c r="BL29" s="136"/>
      <c r="BM29" s="136"/>
      <c r="BN29" s="136"/>
      <c r="BO29" s="136"/>
      <c r="BP29" s="148"/>
      <c r="BQ29" s="148"/>
      <c r="BR29" s="148"/>
    </row>
    <row r="30" spans="3:70" ht="20.100000000000001" customHeight="1" thickBot="1" x14ac:dyDescent="0.25">
      <c r="C30" s="635">
        <f>+Y29</f>
        <v>0</v>
      </c>
      <c r="D30" s="636"/>
      <c r="E30" s="637"/>
      <c r="F30" s="648">
        <f>+AA102</f>
        <v>0</v>
      </c>
      <c r="G30" s="649"/>
      <c r="H30" s="658">
        <f>+AE102</f>
        <v>0</v>
      </c>
      <c r="I30" s="664"/>
      <c r="J30" s="648">
        <f>+AC102</f>
        <v>0</v>
      </c>
      <c r="K30" s="649"/>
      <c r="L30" s="658">
        <f>+AG102</f>
        <v>0</v>
      </c>
      <c r="M30" s="659"/>
      <c r="N30" s="492"/>
      <c r="O30" s="493"/>
      <c r="P30" s="683"/>
      <c r="Q30" s="358"/>
      <c r="R30" s="359"/>
      <c r="S30" s="308"/>
      <c r="T30" s="360"/>
      <c r="U30" s="358"/>
      <c r="V30" s="359"/>
      <c r="W30" s="308"/>
      <c r="X30" s="361"/>
      <c r="Y30" s="391" t="s">
        <v>170</v>
      </c>
      <c r="Z30" s="392"/>
      <c r="AA30" s="392"/>
      <c r="AB30" s="309"/>
      <c r="AC30" s="731">
        <f>SUM(AC26:AD29)</f>
        <v>0</v>
      </c>
      <c r="AD30" s="732"/>
      <c r="AE30" s="75" t="s">
        <v>21</v>
      </c>
      <c r="AF30" s="731">
        <f>SUM(AF26:AG29)</f>
        <v>0</v>
      </c>
      <c r="AG30" s="732"/>
      <c r="AH30" s="75" t="s">
        <v>21</v>
      </c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12"/>
      <c r="BJ30" s="12"/>
      <c r="BK30" s="12"/>
      <c r="BL30" s="12"/>
      <c r="BM30" s="573"/>
      <c r="BN30" s="573"/>
      <c r="BO30" s="573"/>
      <c r="BP30" s="573"/>
      <c r="BQ30" s="573"/>
      <c r="BR30" s="573"/>
    </row>
    <row r="31" spans="3:70" ht="11.25" customHeight="1" x14ac:dyDescent="0.2">
      <c r="C31" s="634" t="s">
        <v>170</v>
      </c>
      <c r="D31" s="634"/>
      <c r="E31" s="634"/>
      <c r="F31" s="634">
        <f>SUM(F27:G30)</f>
        <v>0</v>
      </c>
      <c r="G31" s="634"/>
      <c r="H31" s="55"/>
      <c r="I31" s="55"/>
      <c r="J31" s="634">
        <f>SUM(J27:K30)</f>
        <v>0</v>
      </c>
      <c r="K31" s="634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477"/>
      <c r="AD31" s="477"/>
      <c r="AE31" s="118"/>
      <c r="AF31" s="477"/>
      <c r="AG31" s="477"/>
      <c r="AH31" s="56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573"/>
      <c r="BN31" s="573"/>
      <c r="BO31" s="573"/>
      <c r="BP31" s="573"/>
      <c r="BQ31" s="573"/>
      <c r="BR31" s="573"/>
    </row>
    <row r="32" spans="3:70" ht="9" customHeight="1" thickBot="1" x14ac:dyDescent="0.2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51"/>
      <c r="AD32" s="51"/>
      <c r="AE32" s="51"/>
      <c r="AF32" s="51"/>
      <c r="AG32" s="51"/>
      <c r="AH32" s="51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573"/>
      <c r="BN32" s="573"/>
      <c r="BO32" s="573"/>
      <c r="BP32" s="573"/>
      <c r="BQ32" s="573"/>
      <c r="BR32" s="573"/>
    </row>
    <row r="33" spans="3:70" ht="20.100000000000001" customHeight="1" thickBot="1" x14ac:dyDescent="0.25">
      <c r="C33" s="720" t="s">
        <v>18</v>
      </c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573"/>
      <c r="BN33" s="573"/>
      <c r="BO33" s="573"/>
      <c r="BP33" s="573"/>
      <c r="BQ33" s="573"/>
      <c r="BR33" s="573"/>
    </row>
    <row r="34" spans="3:70" ht="20.100000000000001" customHeight="1" x14ac:dyDescent="0.2">
      <c r="C34" s="414" t="s">
        <v>221</v>
      </c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6"/>
      <c r="S34" s="414" t="s">
        <v>177</v>
      </c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6"/>
    </row>
    <row r="35" spans="3:70" ht="20.100000000000001" customHeight="1" x14ac:dyDescent="0.2">
      <c r="C35" s="326" t="s">
        <v>14</v>
      </c>
      <c r="D35" s="327"/>
      <c r="E35" s="328"/>
      <c r="F35" s="332" t="s">
        <v>6</v>
      </c>
      <c r="G35" s="327"/>
      <c r="H35" s="327"/>
      <c r="I35" s="328"/>
      <c r="J35" s="639" t="s">
        <v>7</v>
      </c>
      <c r="K35" s="332" t="s">
        <v>73</v>
      </c>
      <c r="L35" s="327"/>
      <c r="M35" s="327"/>
      <c r="N35" s="328"/>
      <c r="O35" s="713" t="s">
        <v>90</v>
      </c>
      <c r="P35" s="714"/>
      <c r="Q35" s="137" t="str">
        <f>+W24</f>
        <v>令和8</v>
      </c>
      <c r="R35" s="71" t="s">
        <v>88</v>
      </c>
      <c r="S35" s="326" t="s">
        <v>16</v>
      </c>
      <c r="T35" s="327"/>
      <c r="U35" s="327"/>
      <c r="V35" s="591"/>
      <c r="W35" s="590" t="s">
        <v>6</v>
      </c>
      <c r="X35" s="327"/>
      <c r="Y35" s="327"/>
      <c r="Z35" s="328"/>
      <c r="AA35" s="290" t="s">
        <v>15</v>
      </c>
      <c r="AB35" s="291"/>
      <c r="AC35" s="291"/>
      <c r="AD35" s="291"/>
      <c r="AE35" s="291"/>
      <c r="AF35" s="291"/>
      <c r="AG35" s="291"/>
      <c r="AH35" s="302"/>
    </row>
    <row r="36" spans="3:70" ht="15.75" customHeight="1" x14ac:dyDescent="0.2">
      <c r="C36" s="495"/>
      <c r="D36" s="496"/>
      <c r="E36" s="650"/>
      <c r="F36" s="638" t="s">
        <v>8</v>
      </c>
      <c r="G36" s="638"/>
      <c r="H36" s="638" t="s">
        <v>9</v>
      </c>
      <c r="I36" s="638"/>
      <c r="J36" s="640"/>
      <c r="K36" s="645"/>
      <c r="L36" s="496"/>
      <c r="M36" s="496"/>
      <c r="N36" s="650"/>
      <c r="O36" s="66"/>
      <c r="P36" s="368" t="s">
        <v>89</v>
      </c>
      <c r="Q36" s="368"/>
      <c r="R36" s="67"/>
      <c r="S36" s="495"/>
      <c r="T36" s="496"/>
      <c r="U36" s="496"/>
      <c r="V36" s="496"/>
      <c r="W36" s="638" t="s">
        <v>8</v>
      </c>
      <c r="X36" s="638"/>
      <c r="Y36" s="638" t="s">
        <v>9</v>
      </c>
      <c r="Z36" s="638"/>
      <c r="AA36" s="290" t="s">
        <v>68</v>
      </c>
      <c r="AB36" s="291"/>
      <c r="AC36" s="291"/>
      <c r="AD36" s="291"/>
      <c r="AE36" s="290" t="s">
        <v>91</v>
      </c>
      <c r="AF36" s="291"/>
      <c r="AG36" s="137" t="str">
        <f>+Q35</f>
        <v>令和8</v>
      </c>
      <c r="AH36" s="71" t="s">
        <v>88</v>
      </c>
    </row>
    <row r="37" spans="3:70" ht="15" customHeight="1" x14ac:dyDescent="0.2">
      <c r="C37" s="329"/>
      <c r="D37" s="330"/>
      <c r="E37" s="331"/>
      <c r="F37" s="638"/>
      <c r="G37" s="638"/>
      <c r="H37" s="638"/>
      <c r="I37" s="638"/>
      <c r="J37" s="641"/>
      <c r="K37" s="581"/>
      <c r="L37" s="582"/>
      <c r="M37" s="582"/>
      <c r="N37" s="651"/>
      <c r="O37" s="68"/>
      <c r="P37" s="69"/>
      <c r="Q37" s="69"/>
      <c r="R37" s="70"/>
      <c r="S37" s="329"/>
      <c r="T37" s="330"/>
      <c r="U37" s="330"/>
      <c r="V37" s="330"/>
      <c r="W37" s="638"/>
      <c r="X37" s="638"/>
      <c r="Y37" s="638"/>
      <c r="Z37" s="638"/>
      <c r="AA37" s="642" t="s">
        <v>69</v>
      </c>
      <c r="AB37" s="643"/>
      <c r="AC37" s="304" t="s">
        <v>70</v>
      </c>
      <c r="AD37" s="305"/>
      <c r="AE37" s="642" t="s">
        <v>69</v>
      </c>
      <c r="AF37" s="643"/>
      <c r="AG37" s="304" t="s">
        <v>70</v>
      </c>
      <c r="AH37" s="666"/>
    </row>
    <row r="38" spans="3:70" ht="20.100000000000001" customHeight="1" x14ac:dyDescent="0.2">
      <c r="C38" s="326" t="s">
        <v>10</v>
      </c>
      <c r="D38" s="327"/>
      <c r="E38" s="591"/>
      <c r="F38" s="652" t="s">
        <v>92</v>
      </c>
      <c r="G38" s="653"/>
      <c r="H38" s="652" t="s">
        <v>93</v>
      </c>
      <c r="I38" s="421"/>
      <c r="J38" s="25" t="s">
        <v>94</v>
      </c>
      <c r="K38" s="324"/>
      <c r="L38" s="657"/>
      <c r="M38" s="657"/>
      <c r="N38" s="373"/>
      <c r="O38" s="324"/>
      <c r="P38" s="657"/>
      <c r="Q38" s="657"/>
      <c r="R38" s="307"/>
      <c r="S38" s="391"/>
      <c r="T38" s="392"/>
      <c r="U38" s="392"/>
      <c r="V38" s="309"/>
      <c r="W38" s="308"/>
      <c r="X38" s="309"/>
      <c r="Y38" s="308"/>
      <c r="Z38" s="309"/>
      <c r="AA38" s="324"/>
      <c r="AB38" s="325"/>
      <c r="AC38" s="306"/>
      <c r="AD38" s="373"/>
      <c r="AE38" s="324"/>
      <c r="AF38" s="325"/>
      <c r="AG38" s="306"/>
      <c r="AH38" s="307"/>
    </row>
    <row r="39" spans="3:70" ht="20.100000000000001" customHeight="1" x14ac:dyDescent="0.2">
      <c r="C39" s="495"/>
      <c r="D39" s="496"/>
      <c r="E39" s="663"/>
      <c r="F39" s="654"/>
      <c r="G39" s="655"/>
      <c r="H39" s="654"/>
      <c r="I39" s="423"/>
      <c r="J39" s="25" t="s">
        <v>95</v>
      </c>
      <c r="K39" s="324"/>
      <c r="L39" s="657"/>
      <c r="M39" s="657"/>
      <c r="N39" s="373"/>
      <c r="O39" s="9"/>
      <c r="P39" s="119"/>
      <c r="Q39" s="119"/>
      <c r="R39" s="16"/>
      <c r="S39" s="15"/>
      <c r="T39" s="13"/>
      <c r="U39" s="13"/>
      <c r="V39" s="11"/>
      <c r="W39" s="308"/>
      <c r="X39" s="309"/>
      <c r="Y39" s="308"/>
      <c r="Z39" s="309"/>
      <c r="AA39" s="324"/>
      <c r="AB39" s="325"/>
      <c r="AC39" s="306"/>
      <c r="AD39" s="373"/>
      <c r="AE39" s="324"/>
      <c r="AF39" s="325"/>
      <c r="AG39" s="306"/>
      <c r="AH39" s="307"/>
    </row>
    <row r="40" spans="3:70" ht="20.100000000000001" customHeight="1" x14ac:dyDescent="0.2">
      <c r="C40" s="693" t="s">
        <v>11</v>
      </c>
      <c r="D40" s="599"/>
      <c r="E40" s="600"/>
      <c r="F40" s="652" t="s">
        <v>92</v>
      </c>
      <c r="G40" s="653"/>
      <c r="H40" s="652" t="s">
        <v>93</v>
      </c>
      <c r="I40" s="421"/>
      <c r="J40" s="25" t="s">
        <v>94</v>
      </c>
      <c r="K40" s="324"/>
      <c r="L40" s="657"/>
      <c r="M40" s="657"/>
      <c r="N40" s="373"/>
      <c r="O40" s="9"/>
      <c r="P40" s="119"/>
      <c r="Q40" s="119"/>
      <c r="R40" s="16"/>
      <c r="S40" s="796"/>
      <c r="T40" s="797"/>
      <c r="U40" s="797"/>
      <c r="V40" s="423"/>
      <c r="W40" s="308"/>
      <c r="X40" s="309"/>
      <c r="Y40" s="308"/>
      <c r="Z40" s="309"/>
      <c r="AA40" s="324"/>
      <c r="AB40" s="325"/>
      <c r="AC40" s="306"/>
      <c r="AD40" s="373"/>
      <c r="AE40" s="324"/>
      <c r="AF40" s="325"/>
      <c r="AG40" s="306"/>
      <c r="AH40" s="307"/>
    </row>
    <row r="41" spans="3:70" ht="20.100000000000001" customHeight="1" x14ac:dyDescent="0.2">
      <c r="C41" s="329"/>
      <c r="D41" s="330"/>
      <c r="E41" s="601"/>
      <c r="F41" s="667"/>
      <c r="G41" s="668"/>
      <c r="H41" s="679"/>
      <c r="I41" s="680"/>
      <c r="J41" s="25" t="s">
        <v>95</v>
      </c>
      <c r="K41" s="324"/>
      <c r="L41" s="657"/>
      <c r="M41" s="657"/>
      <c r="N41" s="373"/>
      <c r="O41" s="9"/>
      <c r="P41" s="119"/>
      <c r="Q41" s="119"/>
      <c r="R41" s="16"/>
      <c r="S41" s="391"/>
      <c r="T41" s="392"/>
      <c r="U41" s="392"/>
      <c r="V41" s="309"/>
      <c r="W41" s="308"/>
      <c r="X41" s="309"/>
      <c r="Y41" s="308"/>
      <c r="Z41" s="309"/>
      <c r="AA41" s="324"/>
      <c r="AB41" s="325"/>
      <c r="AC41" s="306"/>
      <c r="AD41" s="373"/>
      <c r="AE41" s="324"/>
      <c r="AF41" s="325"/>
      <c r="AG41" s="306"/>
      <c r="AH41" s="307"/>
    </row>
    <row r="42" spans="3:70" ht="20.100000000000001" customHeight="1" x14ac:dyDescent="0.2">
      <c r="C42" s="326" t="s">
        <v>96</v>
      </c>
      <c r="D42" s="327"/>
      <c r="E42" s="327"/>
      <c r="F42" s="140"/>
      <c r="G42" s="142"/>
      <c r="H42" s="723"/>
      <c r="I42" s="373"/>
      <c r="J42" s="135"/>
      <c r="K42" s="674"/>
      <c r="L42" s="672"/>
      <c r="M42" s="672"/>
      <c r="N42" s="359"/>
      <c r="O42" s="48"/>
      <c r="P42" s="120"/>
      <c r="Q42" s="120"/>
      <c r="R42" s="49"/>
      <c r="S42" s="391"/>
      <c r="T42" s="392"/>
      <c r="U42" s="392"/>
      <c r="V42" s="309"/>
      <c r="W42" s="10"/>
      <c r="X42" s="11"/>
      <c r="Y42" s="10"/>
      <c r="Z42" s="11"/>
      <c r="AA42" s="324"/>
      <c r="AB42" s="325"/>
      <c r="AC42" s="306"/>
      <c r="AD42" s="373"/>
      <c r="AE42" s="324"/>
      <c r="AF42" s="325"/>
      <c r="AG42" s="306"/>
      <c r="AH42" s="307"/>
    </row>
    <row r="43" spans="3:70" ht="20.100000000000001" customHeight="1" x14ac:dyDescent="0.2">
      <c r="C43" s="495"/>
      <c r="D43" s="496"/>
      <c r="E43" s="496"/>
      <c r="F43" s="140"/>
      <c r="G43" s="142"/>
      <c r="H43" s="358"/>
      <c r="I43" s="359"/>
      <c r="J43" s="47"/>
      <c r="K43" s="308"/>
      <c r="L43" s="392"/>
      <c r="M43" s="392"/>
      <c r="N43" s="309"/>
      <c r="O43" s="13"/>
      <c r="P43" s="13"/>
      <c r="Q43" s="13"/>
      <c r="R43" s="52"/>
      <c r="S43" s="350"/>
      <c r="T43" s="351"/>
      <c r="U43" s="351"/>
      <c r="V43" s="694"/>
      <c r="W43" s="10"/>
      <c r="X43" s="11"/>
      <c r="Y43" s="10"/>
      <c r="Z43" s="11"/>
      <c r="AA43" s="324"/>
      <c r="AB43" s="325"/>
      <c r="AC43" s="306"/>
      <c r="AD43" s="373"/>
      <c r="AE43" s="324"/>
      <c r="AF43" s="325"/>
      <c r="AG43" s="306"/>
      <c r="AH43" s="307"/>
    </row>
    <row r="44" spans="3:70" ht="20.100000000000001" customHeight="1" thickBot="1" x14ac:dyDescent="0.25">
      <c r="C44" s="478" t="s">
        <v>71</v>
      </c>
      <c r="D44" s="479"/>
      <c r="E44" s="479"/>
      <c r="F44" s="479"/>
      <c r="G44" s="479"/>
      <c r="H44" s="479"/>
      <c r="I44" s="479"/>
      <c r="J44" s="480"/>
      <c r="K44" s="767">
        <f>SUM(K38:N43)</f>
        <v>0</v>
      </c>
      <c r="L44" s="479"/>
      <c r="M44" s="479"/>
      <c r="N44" s="480"/>
      <c r="O44" s="767">
        <f>SUM(O38:R43)</f>
        <v>0</v>
      </c>
      <c r="P44" s="479"/>
      <c r="Q44" s="479"/>
      <c r="R44" s="768"/>
      <c r="S44" s="492" t="s">
        <v>71</v>
      </c>
      <c r="T44" s="493"/>
      <c r="U44" s="493"/>
      <c r="V44" s="493"/>
      <c r="W44" s="493"/>
      <c r="X44" s="493"/>
      <c r="Y44" s="493"/>
      <c r="Z44" s="494"/>
      <c r="AA44" s="763">
        <f>SUM(AA38:AB43)</f>
        <v>0</v>
      </c>
      <c r="AB44" s="764"/>
      <c r="AC44" s="765">
        <f>SUM(AC38:AD43)</f>
        <v>0</v>
      </c>
      <c r="AD44" s="494"/>
      <c r="AE44" s="763">
        <f>SUM(AE38:AF43)</f>
        <v>0</v>
      </c>
      <c r="AF44" s="764"/>
      <c r="AG44" s="765">
        <f>SUM(AG38:AH43)</f>
        <v>0</v>
      </c>
      <c r="AH44" s="766"/>
    </row>
    <row r="45" spans="3:70" ht="20.100000000000001" customHeight="1" x14ac:dyDescent="0.2">
      <c r="C45" s="414" t="s">
        <v>31</v>
      </c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6"/>
      <c r="S45" s="446" t="s">
        <v>62</v>
      </c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8"/>
    </row>
    <row r="46" spans="3:70" ht="20.100000000000001" customHeight="1" x14ac:dyDescent="0.2">
      <c r="C46" s="716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717"/>
      <c r="S46" s="716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717"/>
    </row>
    <row r="47" spans="3:70" ht="20.100000000000001" customHeight="1" x14ac:dyDescent="0.2">
      <c r="C47" s="716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717"/>
      <c r="S47" s="716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717"/>
    </row>
    <row r="48" spans="3:70" ht="20.100000000000001" customHeight="1" x14ac:dyDescent="0.2">
      <c r="C48" s="716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717"/>
      <c r="S48" s="716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717"/>
    </row>
    <row r="49" spans="3:34" ht="20.100000000000001" customHeight="1" thickBot="1" x14ac:dyDescent="0.25">
      <c r="C49" s="708"/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10"/>
      <c r="S49" s="708"/>
      <c r="T49" s="709"/>
      <c r="U49" s="709"/>
      <c r="V49" s="709"/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10"/>
    </row>
    <row r="50" spans="3:34" ht="20.100000000000001" customHeight="1" x14ac:dyDescent="0.2">
      <c r="C50" s="446" t="s">
        <v>63</v>
      </c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8"/>
      <c r="S50" s="446" t="s">
        <v>60</v>
      </c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8"/>
    </row>
    <row r="51" spans="3:34" ht="20.100000000000001" customHeight="1" x14ac:dyDescent="0.2">
      <c r="C51" s="2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1"/>
      <c r="S51" s="798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799"/>
    </row>
    <row r="52" spans="3:34" ht="20.100000000000001" customHeight="1" x14ac:dyDescent="0.2"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3"/>
      <c r="S52" s="716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717"/>
    </row>
    <row r="53" spans="3:34" ht="20.100000000000001" customHeight="1" x14ac:dyDescent="0.2"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3"/>
      <c r="S53" s="716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717"/>
    </row>
    <row r="54" spans="3:34" ht="20.100000000000001" customHeight="1" thickBot="1" x14ac:dyDescent="0.25">
      <c r="C54" s="31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2"/>
      <c r="S54" s="708"/>
      <c r="T54" s="709"/>
      <c r="U54" s="709"/>
      <c r="V54" s="709"/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10"/>
    </row>
    <row r="55" spans="3:34" ht="8.25" customHeight="1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</row>
    <row r="56" spans="3:34" ht="20.100000000000001" customHeight="1" x14ac:dyDescent="0.2">
      <c r="C56" s="579" t="s">
        <v>34</v>
      </c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</row>
    <row r="57" spans="3:34" ht="20.100000000000001" customHeight="1" x14ac:dyDescent="0.2">
      <c r="C57" s="297" t="s">
        <v>176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9"/>
      <c r="U57" s="705" t="s">
        <v>41</v>
      </c>
      <c r="V57" s="706"/>
      <c r="W57" s="706"/>
      <c r="X57" s="706"/>
      <c r="Y57" s="706"/>
      <c r="Z57" s="706"/>
      <c r="AA57" s="706"/>
      <c r="AB57" s="706"/>
      <c r="AC57" s="706"/>
      <c r="AD57" s="706"/>
      <c r="AE57" s="706"/>
      <c r="AF57" s="706"/>
      <c r="AG57" s="706"/>
      <c r="AH57" s="707"/>
    </row>
    <row r="58" spans="3:34" ht="20.100000000000001" customHeight="1" x14ac:dyDescent="0.2">
      <c r="C58" s="332" t="s">
        <v>35</v>
      </c>
      <c r="D58" s="327"/>
      <c r="E58" s="327"/>
      <c r="F58" s="591"/>
      <c r="G58" s="590" t="s">
        <v>36</v>
      </c>
      <c r="H58" s="590" t="s">
        <v>37</v>
      </c>
      <c r="I58" s="584" t="s">
        <v>38</v>
      </c>
      <c r="J58" s="585"/>
      <c r="K58" s="590" t="s">
        <v>4</v>
      </c>
      <c r="L58" s="327"/>
      <c r="M58" s="327"/>
      <c r="N58" s="327"/>
      <c r="O58" s="591"/>
      <c r="P58" s="681" t="s">
        <v>97</v>
      </c>
      <c r="Q58" s="682"/>
      <c r="R58" s="682" t="str">
        <f>+AG36</f>
        <v>令和8</v>
      </c>
      <c r="S58" s="682"/>
      <c r="T58" s="73" t="s">
        <v>88</v>
      </c>
      <c r="U58" s="581" t="s">
        <v>42</v>
      </c>
      <c r="V58" s="582"/>
      <c r="W58" s="582"/>
      <c r="X58" s="583"/>
      <c r="Y58" s="769" t="s">
        <v>43</v>
      </c>
      <c r="Z58" s="651"/>
      <c r="AA58" s="581" t="s">
        <v>44</v>
      </c>
      <c r="AB58" s="651"/>
      <c r="AC58" s="38"/>
      <c r="AD58" s="154" t="s">
        <v>45</v>
      </c>
      <c r="AE58" s="581" t="s">
        <v>46</v>
      </c>
      <c r="AF58" s="651"/>
      <c r="AG58" s="38"/>
      <c r="AH58" s="154" t="s">
        <v>45</v>
      </c>
    </row>
    <row r="59" spans="3:34" ht="20.100000000000001" customHeight="1" x14ac:dyDescent="0.2">
      <c r="C59" s="645"/>
      <c r="D59" s="496"/>
      <c r="E59" s="496"/>
      <c r="F59" s="663"/>
      <c r="G59" s="676"/>
      <c r="H59" s="676"/>
      <c r="I59" s="586"/>
      <c r="J59" s="587"/>
      <c r="K59" s="293" t="s">
        <v>39</v>
      </c>
      <c r="L59" s="293"/>
      <c r="M59" s="476" t="s">
        <v>40</v>
      </c>
      <c r="N59" s="711" t="s">
        <v>74</v>
      </c>
      <c r="O59" s="712"/>
      <c r="P59" s="293" t="s">
        <v>39</v>
      </c>
      <c r="Q59" s="293"/>
      <c r="R59" s="476" t="s">
        <v>40</v>
      </c>
      <c r="S59" s="711" t="s">
        <v>74</v>
      </c>
      <c r="T59" s="712"/>
      <c r="U59" s="598" t="s">
        <v>47</v>
      </c>
      <c r="V59" s="599"/>
      <c r="W59" s="599"/>
      <c r="X59" s="600"/>
      <c r="Y59" s="770" t="s">
        <v>43</v>
      </c>
      <c r="Z59" s="595"/>
      <c r="AA59" s="594" t="s">
        <v>44</v>
      </c>
      <c r="AB59" s="595"/>
      <c r="AC59" s="144"/>
      <c r="AD59" s="152" t="s">
        <v>45</v>
      </c>
      <c r="AE59" s="594" t="s">
        <v>46</v>
      </c>
      <c r="AF59" s="595"/>
      <c r="AG59" s="144"/>
      <c r="AH59" s="152" t="s">
        <v>45</v>
      </c>
    </row>
    <row r="60" spans="3:34" ht="20.100000000000001" customHeight="1" x14ac:dyDescent="0.2">
      <c r="C60" s="581"/>
      <c r="D60" s="582"/>
      <c r="E60" s="582"/>
      <c r="F60" s="583"/>
      <c r="G60" s="676"/>
      <c r="H60" s="676"/>
      <c r="I60" s="588"/>
      <c r="J60" s="589"/>
      <c r="K60" s="293"/>
      <c r="L60" s="293"/>
      <c r="M60" s="476"/>
      <c r="N60" s="712"/>
      <c r="O60" s="712"/>
      <c r="P60" s="293"/>
      <c r="Q60" s="293"/>
      <c r="R60" s="476"/>
      <c r="S60" s="712"/>
      <c r="T60" s="712"/>
      <c r="U60" s="333"/>
      <c r="V60" s="330"/>
      <c r="W60" s="330"/>
      <c r="X60" s="601"/>
      <c r="Y60" s="656" t="s">
        <v>48</v>
      </c>
      <c r="Z60" s="452"/>
      <c r="AA60" s="450" t="s">
        <v>44</v>
      </c>
      <c r="AB60" s="452"/>
      <c r="AC60" s="144"/>
      <c r="AD60" s="152" t="s">
        <v>45</v>
      </c>
      <c r="AE60" s="450" t="s">
        <v>46</v>
      </c>
      <c r="AF60" s="452"/>
      <c r="AG60" s="144"/>
      <c r="AH60" s="152" t="s">
        <v>45</v>
      </c>
    </row>
    <row r="61" spans="3:34" ht="20.100000000000001" customHeight="1" x14ac:dyDescent="0.2">
      <c r="C61" s="803">
        <f>+AB7</f>
        <v>0</v>
      </c>
      <c r="D61" s="804"/>
      <c r="E61" s="804"/>
      <c r="F61" s="805"/>
      <c r="G61" s="37"/>
      <c r="H61" s="37"/>
      <c r="I61" s="453" t="s">
        <v>49</v>
      </c>
      <c r="J61" s="454"/>
      <c r="K61" s="449"/>
      <c r="L61" s="360"/>
      <c r="M61" s="146" t="s">
        <v>79</v>
      </c>
      <c r="N61" s="449"/>
      <c r="O61" s="360"/>
      <c r="P61" s="449"/>
      <c r="Q61" s="360"/>
      <c r="R61" s="146" t="s">
        <v>79</v>
      </c>
      <c r="S61" s="449"/>
      <c r="T61" s="309"/>
      <c r="U61" s="771" t="s">
        <v>111</v>
      </c>
      <c r="V61" s="772"/>
    </row>
    <row r="62" spans="3:34" ht="20.100000000000001" customHeight="1" x14ac:dyDescent="0.2">
      <c r="C62" s="800"/>
      <c r="D62" s="801"/>
      <c r="E62" s="801"/>
      <c r="F62" s="802"/>
      <c r="G62" s="37"/>
      <c r="H62" s="37"/>
      <c r="I62" s="453"/>
      <c r="J62" s="454"/>
      <c r="K62" s="449"/>
      <c r="L62" s="360"/>
      <c r="M62" s="39"/>
      <c r="N62" s="449"/>
      <c r="O62" s="360"/>
      <c r="P62" s="449"/>
      <c r="Q62" s="360"/>
      <c r="R62" s="39"/>
      <c r="S62" s="449"/>
      <c r="T62" s="309"/>
      <c r="U62" s="775" t="s">
        <v>110</v>
      </c>
      <c r="V62" s="575"/>
      <c r="W62" s="575"/>
      <c r="X62" s="575"/>
      <c r="Y62" s="131"/>
      <c r="Z62" s="149" t="s">
        <v>109</v>
      </c>
      <c r="AA62" s="575" t="s">
        <v>163</v>
      </c>
      <c r="AB62" s="575"/>
      <c r="AC62" s="575"/>
      <c r="AD62" s="575"/>
      <c r="AE62" s="290"/>
      <c r="AF62" s="292"/>
      <c r="AG62" s="149" t="s">
        <v>77</v>
      </c>
    </row>
    <row r="63" spans="3:34" ht="20.100000000000001" customHeight="1" x14ac:dyDescent="0.2">
      <c r="C63" s="800"/>
      <c r="D63" s="801"/>
      <c r="E63" s="801"/>
      <c r="F63" s="802"/>
      <c r="G63" s="37"/>
      <c r="H63" s="37"/>
      <c r="I63" s="453"/>
      <c r="J63" s="454"/>
      <c r="K63" s="449"/>
      <c r="L63" s="360"/>
      <c r="M63" s="39"/>
      <c r="N63" s="449"/>
      <c r="O63" s="360"/>
      <c r="P63" s="449"/>
      <c r="Q63" s="360"/>
      <c r="R63" s="39"/>
      <c r="S63" s="449"/>
      <c r="T63" s="309"/>
      <c r="U63" s="474" t="s">
        <v>86</v>
      </c>
      <c r="V63" s="315"/>
      <c r="Y63" s="130"/>
    </row>
    <row r="64" spans="3:34" ht="20.100000000000001" customHeight="1" x14ac:dyDescent="0.2">
      <c r="C64" s="800"/>
      <c r="D64" s="801"/>
      <c r="E64" s="801"/>
      <c r="F64" s="802"/>
      <c r="G64" s="37"/>
      <c r="H64" s="37"/>
      <c r="I64" s="453"/>
      <c r="J64" s="454"/>
      <c r="K64" s="449"/>
      <c r="L64" s="360"/>
      <c r="M64" s="39"/>
      <c r="N64" s="449"/>
      <c r="O64" s="360"/>
      <c r="P64" s="449"/>
      <c r="Q64" s="360"/>
      <c r="R64" s="39"/>
      <c r="S64" s="449"/>
      <c r="T64" s="309"/>
      <c r="U64" s="775" t="s">
        <v>110</v>
      </c>
      <c r="V64" s="575"/>
      <c r="W64" s="575"/>
      <c r="X64" s="575"/>
      <c r="Y64" s="131"/>
      <c r="Z64" s="149" t="s">
        <v>109</v>
      </c>
      <c r="AA64" s="575" t="s">
        <v>163</v>
      </c>
      <c r="AB64" s="575"/>
      <c r="AC64" s="575"/>
      <c r="AD64" s="575"/>
      <c r="AE64" s="290"/>
      <c r="AF64" s="292"/>
      <c r="AG64" s="149" t="s">
        <v>77</v>
      </c>
    </row>
    <row r="65" spans="3:69" ht="12.75" customHeight="1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475">
        <f>SUM(N61:O64)</f>
        <v>0</v>
      </c>
      <c r="O65" s="475"/>
      <c r="P65" s="12"/>
      <c r="Q65" s="12"/>
      <c r="R65" s="12"/>
      <c r="S65" s="475">
        <f>SUM(S61:T64)</f>
        <v>0</v>
      </c>
      <c r="T65" s="475"/>
      <c r="U65" s="12"/>
    </row>
    <row r="66" spans="3:69" ht="7.5" customHeight="1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3:69" ht="20.100000000000001" customHeight="1" thickBot="1" x14ac:dyDescent="0.25">
      <c r="C67" s="6" t="s">
        <v>53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53"/>
      <c r="T67" s="153"/>
      <c r="U67" s="153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</row>
    <row r="68" spans="3:69" ht="24" customHeight="1" x14ac:dyDescent="0.2">
      <c r="C68" s="455" t="s">
        <v>52</v>
      </c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7"/>
      <c r="Q68" s="458" t="s">
        <v>50</v>
      </c>
      <c r="R68" s="456"/>
      <c r="S68" s="456"/>
      <c r="T68" s="456"/>
      <c r="U68" s="459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</row>
    <row r="69" spans="3:69" ht="24" customHeight="1" x14ac:dyDescent="0.2">
      <c r="C69" s="301" t="s">
        <v>276</v>
      </c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2"/>
      <c r="Q69" s="290"/>
      <c r="R69" s="291"/>
      <c r="S69" s="291"/>
      <c r="T69" s="291"/>
      <c r="U69" s="302"/>
    </row>
    <row r="70" spans="3:69" ht="24" customHeight="1" x14ac:dyDescent="0.2">
      <c r="C70" s="30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2"/>
      <c r="Q70" s="290"/>
      <c r="R70" s="291"/>
      <c r="S70" s="291"/>
      <c r="T70" s="291"/>
      <c r="U70" s="302"/>
      <c r="Y70" s="149" t="s">
        <v>102</v>
      </c>
    </row>
    <row r="71" spans="3:69" ht="24" customHeight="1" x14ac:dyDescent="0.2">
      <c r="C71" s="30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2"/>
      <c r="Q71" s="290"/>
      <c r="R71" s="291"/>
      <c r="S71" s="291"/>
      <c r="T71" s="291"/>
      <c r="U71" s="302"/>
    </row>
    <row r="72" spans="3:69" ht="24" customHeight="1" x14ac:dyDescent="0.2">
      <c r="C72" s="30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2"/>
      <c r="Q72" s="290"/>
      <c r="R72" s="291"/>
      <c r="S72" s="291"/>
      <c r="T72" s="291"/>
      <c r="U72" s="302"/>
    </row>
    <row r="73" spans="3:69" ht="24" customHeight="1" x14ac:dyDescent="0.2">
      <c r="C73" s="30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2"/>
      <c r="Q73" s="290"/>
      <c r="R73" s="291"/>
      <c r="S73" s="291"/>
      <c r="T73" s="291"/>
      <c r="U73" s="302"/>
      <c r="Z73" s="164"/>
      <c r="AA73" s="164"/>
      <c r="AB73" s="164"/>
      <c r="AC73" s="164"/>
      <c r="AD73" s="164"/>
      <c r="AE73" s="164"/>
      <c r="AF73" s="164"/>
      <c r="AG73" s="164"/>
      <c r="AH73" s="164"/>
    </row>
    <row r="74" spans="3:69" ht="24" customHeight="1" x14ac:dyDescent="0.2">
      <c r="C74" s="30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2"/>
      <c r="Q74" s="290"/>
      <c r="R74" s="291"/>
      <c r="S74" s="291"/>
      <c r="T74" s="291"/>
      <c r="U74" s="302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153"/>
      <c r="BC74" s="153"/>
      <c r="BD74" s="153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</row>
    <row r="75" spans="3:69" ht="24" customHeight="1" x14ac:dyDescent="0.2">
      <c r="C75" s="30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2"/>
      <c r="Q75" s="290"/>
      <c r="R75" s="291"/>
      <c r="S75" s="291"/>
      <c r="T75" s="291"/>
      <c r="U75" s="302"/>
      <c r="AL75" s="577"/>
      <c r="AM75" s="577"/>
      <c r="AN75" s="577"/>
      <c r="AO75" s="577"/>
      <c r="AP75" s="577"/>
      <c r="AQ75" s="577"/>
      <c r="AR75" s="577"/>
      <c r="AS75" s="577"/>
      <c r="AT75" s="577"/>
      <c r="AU75" s="577"/>
      <c r="AV75" s="577"/>
      <c r="AW75" s="577"/>
      <c r="AX75" s="577"/>
      <c r="AY75" s="577"/>
      <c r="AZ75" s="577"/>
      <c r="BA75" s="577"/>
      <c r="BB75" s="577"/>
      <c r="BC75" s="577"/>
      <c r="BD75" s="577"/>
    </row>
    <row r="76" spans="3:69" ht="24" customHeight="1" x14ac:dyDescent="0.2">
      <c r="C76" s="30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2"/>
      <c r="Q76" s="290"/>
      <c r="R76" s="291"/>
      <c r="S76" s="291"/>
      <c r="T76" s="291"/>
      <c r="U76" s="302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2"/>
      <c r="AX76" s="2"/>
      <c r="AY76" s="2"/>
      <c r="AZ76" s="130"/>
      <c r="BA76" s="130"/>
      <c r="BB76" s="130"/>
      <c r="BC76" s="130"/>
      <c r="BD76" s="130"/>
    </row>
    <row r="77" spans="3:69" ht="24" customHeight="1" x14ac:dyDescent="0.2">
      <c r="C77" s="30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2"/>
      <c r="Q77" s="290"/>
      <c r="R77" s="291"/>
      <c r="S77" s="291"/>
      <c r="T77" s="291"/>
      <c r="U77" s="302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2"/>
      <c r="AX77" s="2"/>
      <c r="AY77" s="2"/>
      <c r="AZ77" s="130"/>
      <c r="BA77" s="130"/>
      <c r="BB77" s="130"/>
      <c r="BC77" s="130"/>
      <c r="BD77" s="130"/>
    </row>
    <row r="78" spans="3:69" ht="24" customHeight="1" x14ac:dyDescent="0.2">
      <c r="C78" s="30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2"/>
      <c r="Q78" s="290"/>
      <c r="R78" s="291"/>
      <c r="S78" s="291"/>
      <c r="T78" s="291"/>
      <c r="U78" s="302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2"/>
      <c r="AX78" s="2"/>
      <c r="AY78" s="2"/>
      <c r="AZ78" s="130"/>
      <c r="BA78" s="130"/>
      <c r="BB78" s="130"/>
      <c r="BC78" s="130"/>
      <c r="BD78" s="130"/>
    </row>
    <row r="79" spans="3:69" ht="24" customHeight="1" x14ac:dyDescent="0.2">
      <c r="C79" s="30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2"/>
      <c r="Q79" s="290"/>
      <c r="R79" s="291"/>
      <c r="S79" s="291"/>
      <c r="T79" s="291"/>
      <c r="U79" s="302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2"/>
      <c r="AX79" s="2"/>
      <c r="AY79" s="2"/>
      <c r="AZ79" s="130"/>
      <c r="BA79" s="130"/>
      <c r="BB79" s="130"/>
      <c r="BC79" s="130"/>
      <c r="BD79" s="130"/>
    </row>
    <row r="80" spans="3:69" ht="24" customHeight="1" x14ac:dyDescent="0.2">
      <c r="C80" s="30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2"/>
      <c r="Q80" s="290"/>
      <c r="R80" s="291"/>
      <c r="S80" s="291"/>
      <c r="T80" s="291"/>
      <c r="U80" s="302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2"/>
      <c r="AX80" s="2"/>
      <c r="AY80" s="2"/>
      <c r="AZ80" s="130"/>
      <c r="BA80" s="130"/>
      <c r="BB80" s="130"/>
      <c r="BC80" s="130"/>
      <c r="BD80" s="130"/>
    </row>
    <row r="81" spans="3:60" ht="24" customHeight="1" x14ac:dyDescent="0.2">
      <c r="C81" s="30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2"/>
      <c r="Q81" s="290"/>
      <c r="R81" s="291"/>
      <c r="S81" s="291"/>
      <c r="T81" s="291"/>
      <c r="U81" s="302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2"/>
      <c r="AX81" s="2"/>
      <c r="AY81" s="2"/>
      <c r="AZ81" s="130"/>
      <c r="BA81" s="130"/>
      <c r="BB81" s="130"/>
      <c r="BC81" s="130"/>
      <c r="BD81" s="130"/>
    </row>
    <row r="82" spans="3:60" ht="24" customHeight="1" x14ac:dyDescent="0.2">
      <c r="C82" s="301" t="s">
        <v>277</v>
      </c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2"/>
      <c r="Q82" s="290"/>
      <c r="R82" s="291"/>
      <c r="S82" s="291"/>
      <c r="T82" s="291"/>
      <c r="U82" s="302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2"/>
      <c r="AX82" s="2"/>
      <c r="AY82" s="2"/>
      <c r="AZ82" s="130"/>
      <c r="BA82" s="130"/>
      <c r="BB82" s="130"/>
      <c r="BC82" s="130"/>
      <c r="BD82" s="130"/>
    </row>
    <row r="83" spans="3:60" ht="24" customHeight="1" x14ac:dyDescent="0.2">
      <c r="C83" s="30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2"/>
      <c r="Q83" s="290"/>
      <c r="R83" s="291"/>
      <c r="S83" s="291"/>
      <c r="T83" s="291"/>
      <c r="U83" s="302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2"/>
      <c r="AX83" s="2"/>
      <c r="AY83" s="2"/>
      <c r="AZ83" s="130"/>
      <c r="BA83" s="130"/>
      <c r="BB83" s="130"/>
      <c r="BC83" s="130"/>
      <c r="BD83" s="130"/>
    </row>
    <row r="84" spans="3:60" ht="24" customHeight="1" x14ac:dyDescent="0.2">
      <c r="C84" s="30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2"/>
      <c r="Q84" s="290"/>
      <c r="R84" s="291"/>
      <c r="S84" s="291"/>
      <c r="T84" s="291"/>
      <c r="U84" s="302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2"/>
      <c r="AX84" s="2"/>
      <c r="AY84" s="2"/>
      <c r="AZ84" s="130"/>
      <c r="BA84" s="130"/>
      <c r="BB84" s="130"/>
      <c r="BC84" s="130"/>
      <c r="BD84" s="130"/>
    </row>
    <row r="85" spans="3:60" ht="24" customHeight="1" x14ac:dyDescent="0.2">
      <c r="C85" s="30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2"/>
      <c r="Q85" s="290"/>
      <c r="R85" s="291"/>
      <c r="S85" s="291"/>
      <c r="T85" s="291"/>
      <c r="U85" s="302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2"/>
      <c r="AX85" s="2"/>
      <c r="AY85" s="2"/>
      <c r="AZ85" s="130"/>
      <c r="BA85" s="130"/>
      <c r="BB85" s="130"/>
      <c r="BC85" s="130"/>
      <c r="BD85" s="130"/>
    </row>
    <row r="86" spans="3:60" ht="24" customHeight="1" x14ac:dyDescent="0.2">
      <c r="C86" s="30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2"/>
      <c r="Q86" s="290"/>
      <c r="R86" s="291"/>
      <c r="S86" s="291"/>
      <c r="T86" s="291"/>
      <c r="U86" s="302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2"/>
      <c r="AX86" s="2"/>
      <c r="AY86" s="2"/>
      <c r="AZ86" s="130"/>
      <c r="BA86" s="130"/>
      <c r="BB86" s="130"/>
      <c r="BC86" s="130"/>
      <c r="BD86" s="130"/>
    </row>
    <row r="87" spans="3:60" ht="24" customHeight="1" x14ac:dyDescent="0.2">
      <c r="C87" s="30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2"/>
      <c r="Q87" s="290"/>
      <c r="R87" s="291"/>
      <c r="S87" s="291"/>
      <c r="T87" s="291"/>
      <c r="U87" s="302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2"/>
      <c r="AX87" s="2"/>
      <c r="AY87" s="2"/>
      <c r="AZ87" s="130"/>
      <c r="BA87" s="130"/>
      <c r="BB87" s="130"/>
      <c r="BC87" s="130"/>
      <c r="BD87" s="130"/>
    </row>
    <row r="88" spans="3:60" ht="24" customHeight="1" x14ac:dyDescent="0.2">
      <c r="C88" s="30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2"/>
      <c r="Q88" s="290"/>
      <c r="R88" s="291"/>
      <c r="S88" s="291"/>
      <c r="T88" s="291"/>
      <c r="U88" s="302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2"/>
      <c r="AX88" s="2"/>
      <c r="AY88" s="2"/>
      <c r="AZ88" s="130"/>
      <c r="BA88" s="130"/>
      <c r="BB88" s="130"/>
      <c r="BC88" s="130"/>
      <c r="BD88" s="130"/>
    </row>
    <row r="89" spans="3:60" ht="20.100000000000001" customHeight="1" x14ac:dyDescent="0.2">
      <c r="C89" s="2" t="s">
        <v>51</v>
      </c>
      <c r="D89" s="43"/>
      <c r="E89" s="43"/>
      <c r="F89" s="43"/>
      <c r="G89" s="43"/>
      <c r="H89" s="43"/>
      <c r="I89" s="43"/>
      <c r="J89" s="43"/>
      <c r="K89" s="151"/>
      <c r="L89" s="151"/>
      <c r="M89" s="151"/>
      <c r="N89" s="151"/>
      <c r="O89" s="151"/>
      <c r="P89" s="43"/>
      <c r="Q89" s="43"/>
      <c r="R89" s="43"/>
      <c r="S89" s="43"/>
      <c r="T89" s="2"/>
      <c r="U89" s="2"/>
      <c r="V89" s="2"/>
      <c r="W89" s="2"/>
      <c r="X89" s="2"/>
      <c r="Y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2"/>
      <c r="AX89" s="2"/>
      <c r="AY89" s="2"/>
      <c r="AZ89" s="130"/>
      <c r="BA89" s="130"/>
      <c r="BB89" s="130"/>
      <c r="BC89" s="130"/>
      <c r="BD89" s="130"/>
    </row>
    <row r="90" spans="3:60" ht="20.100000000000001" customHeight="1" x14ac:dyDescent="0.2">
      <c r="C90" s="2" t="s">
        <v>54</v>
      </c>
      <c r="D90" s="45"/>
      <c r="E90" s="45"/>
      <c r="F90" s="45"/>
      <c r="G90" s="45"/>
      <c r="H90" s="45"/>
      <c r="I90" s="45"/>
      <c r="J90" s="43"/>
      <c r="K90" s="43"/>
      <c r="L90" s="43"/>
      <c r="M90" s="43"/>
      <c r="N90" s="43"/>
      <c r="O90" s="43"/>
      <c r="P90" s="43"/>
      <c r="Q90" s="43"/>
      <c r="R90" s="43"/>
      <c r="S90" s="151"/>
      <c r="T90" s="130"/>
      <c r="U90" s="130"/>
      <c r="V90" s="130"/>
      <c r="W90" s="130"/>
      <c r="X90" s="2"/>
      <c r="Y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2"/>
      <c r="AX90" s="2"/>
      <c r="AY90" s="2"/>
      <c r="AZ90" s="130"/>
      <c r="BA90" s="130"/>
      <c r="BB90" s="130"/>
      <c r="BC90" s="130"/>
      <c r="BD90" s="130"/>
    </row>
    <row r="91" spans="3:60" ht="20.100000000000001" customHeight="1" x14ac:dyDescent="0.2">
      <c r="C91" s="2" t="s">
        <v>56</v>
      </c>
      <c r="D91" s="45"/>
      <c r="E91" s="45"/>
      <c r="F91" s="45"/>
      <c r="G91" s="45"/>
      <c r="H91" s="45"/>
      <c r="I91" s="45"/>
      <c r="J91" s="43"/>
      <c r="K91" s="43"/>
      <c r="L91" s="43"/>
      <c r="M91" s="43"/>
      <c r="N91" s="43"/>
      <c r="O91" s="43"/>
      <c r="P91" s="43"/>
      <c r="Q91" s="43"/>
      <c r="R91" s="43"/>
      <c r="S91" s="151"/>
      <c r="T91" s="130"/>
      <c r="U91" s="130"/>
      <c r="V91" s="130"/>
      <c r="W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2"/>
      <c r="AX91" s="2"/>
      <c r="AY91" s="2"/>
      <c r="AZ91" s="130"/>
      <c r="BA91" s="130"/>
      <c r="BB91" s="130"/>
      <c r="BC91" s="130"/>
      <c r="BD91" s="130"/>
    </row>
    <row r="92" spans="3:60" ht="19.5" customHeight="1" x14ac:dyDescent="0.2">
      <c r="C92" s="2" t="s">
        <v>55</v>
      </c>
      <c r="D92" s="45"/>
      <c r="E92" s="45"/>
      <c r="F92" s="45"/>
      <c r="G92" s="45"/>
      <c r="H92" s="45"/>
      <c r="I92" s="45"/>
      <c r="J92" s="43"/>
      <c r="K92" s="43"/>
      <c r="L92" s="43"/>
      <c r="M92" s="43"/>
      <c r="N92" s="43"/>
      <c r="O92" s="43"/>
      <c r="P92" s="43"/>
      <c r="Q92" s="43"/>
      <c r="R92" s="43"/>
      <c r="S92" s="151"/>
      <c r="T92" s="130"/>
      <c r="U92" s="130"/>
      <c r="V92" s="130"/>
      <c r="W92" s="130"/>
      <c r="AA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2"/>
      <c r="AX92" s="2"/>
      <c r="AY92" s="2"/>
      <c r="AZ92" s="130"/>
      <c r="BA92" s="130"/>
      <c r="BB92" s="130"/>
      <c r="BC92" s="130"/>
      <c r="BD92" s="130"/>
    </row>
    <row r="93" spans="3:60" ht="20.100000000000001" customHeight="1" x14ac:dyDescent="0.2">
      <c r="C93" s="2"/>
      <c r="J93" s="2"/>
      <c r="K93" s="2"/>
      <c r="L93" s="2"/>
      <c r="M93" s="2"/>
      <c r="N93" s="2"/>
      <c r="O93" s="2"/>
      <c r="P93" s="2"/>
      <c r="Q93" s="2"/>
      <c r="R93" s="2"/>
      <c r="S93" s="130"/>
      <c r="T93" s="130"/>
      <c r="U93" s="130"/>
      <c r="V93" s="130"/>
      <c r="W93" s="130"/>
      <c r="AA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2"/>
      <c r="AX93" s="2"/>
      <c r="AY93" s="2"/>
      <c r="AZ93" s="130"/>
      <c r="BA93" s="130"/>
      <c r="BB93" s="130"/>
      <c r="BC93" s="130"/>
      <c r="BD93" s="130"/>
    </row>
    <row r="94" spans="3:60" ht="20.100000000000001" customHeight="1" x14ac:dyDescent="0.2">
      <c r="H94" s="107" t="s">
        <v>278</v>
      </c>
      <c r="I94" s="2"/>
      <c r="J94" s="2"/>
      <c r="K94" s="2"/>
      <c r="L94" s="2"/>
      <c r="M94" s="2"/>
      <c r="N94" s="2"/>
      <c r="O94" s="2"/>
      <c r="P94" s="2"/>
      <c r="Q94" s="2"/>
      <c r="R94" s="130"/>
      <c r="S94" s="130"/>
      <c r="T94" s="130"/>
      <c r="U94" s="130"/>
      <c r="V94" s="130"/>
      <c r="AA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2"/>
      <c r="AW94" s="2"/>
      <c r="AX94" s="2"/>
      <c r="AY94" s="130"/>
      <c r="AZ94" s="130"/>
      <c r="BA94" s="130"/>
      <c r="BB94" s="130"/>
      <c r="BC94" s="130"/>
    </row>
    <row r="95" spans="3:60" ht="20.100000000000001" customHeight="1" x14ac:dyDescent="0.2">
      <c r="H95" s="10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30"/>
      <c r="AK95" s="2"/>
      <c r="AL95" s="2"/>
      <c r="AM95" s="2"/>
      <c r="AN95" s="2"/>
      <c r="AO95" s="2"/>
      <c r="AP95" s="130"/>
      <c r="AQ95" s="130"/>
      <c r="AR95" s="130"/>
      <c r="AS95" s="130"/>
      <c r="AT95" s="130"/>
      <c r="AU95" s="130"/>
      <c r="AV95" s="2"/>
      <c r="AW95" s="2"/>
      <c r="AX95" s="2"/>
      <c r="AY95" s="2"/>
      <c r="AZ95" s="2"/>
      <c r="BA95" s="2"/>
      <c r="BB95" s="2"/>
      <c r="BC95" s="2"/>
    </row>
    <row r="96" spans="3:60" ht="20.100000000000001" customHeight="1" x14ac:dyDescent="0.2">
      <c r="C96" s="106" t="s">
        <v>145</v>
      </c>
      <c r="D96" s="72"/>
      <c r="E96" s="72"/>
      <c r="F96" s="72"/>
      <c r="G96" s="72"/>
      <c r="H96" s="103"/>
      <c r="I96" s="290" t="s">
        <v>269</v>
      </c>
      <c r="J96" s="291"/>
      <c r="K96" s="291"/>
      <c r="L96" s="291"/>
      <c r="M96" s="292"/>
      <c r="N96" s="290" t="s">
        <v>268</v>
      </c>
      <c r="O96" s="291"/>
      <c r="P96" s="291"/>
      <c r="Q96" s="291"/>
      <c r="R96" s="292"/>
      <c r="S96" s="130"/>
      <c r="T96" s="130"/>
      <c r="U96" s="130"/>
      <c r="V96" s="130"/>
      <c r="W96" s="130"/>
      <c r="X96" s="130"/>
      <c r="Y96" s="130"/>
      <c r="Z96" s="2"/>
      <c r="AA96" s="2"/>
      <c r="AB96" s="2"/>
      <c r="AC96" s="2"/>
      <c r="AD96" s="2"/>
      <c r="AE96" s="2"/>
      <c r="AF96" s="2"/>
      <c r="AG96" s="2"/>
      <c r="AL96" s="2"/>
      <c r="AM96" s="43"/>
      <c r="AN96" s="43"/>
      <c r="AO96" s="43"/>
      <c r="AP96" s="43"/>
      <c r="AQ96" s="43"/>
      <c r="AR96" s="43"/>
      <c r="AS96" s="43"/>
      <c r="AT96" s="151"/>
      <c r="AU96" s="151"/>
      <c r="AV96" s="151"/>
      <c r="AW96" s="151"/>
      <c r="AX96" s="151"/>
      <c r="AY96" s="43"/>
      <c r="AZ96" s="43"/>
      <c r="BA96" s="43"/>
      <c r="BB96" s="43"/>
      <c r="BC96" s="2"/>
      <c r="BD96" s="2"/>
      <c r="BE96" s="2"/>
      <c r="BF96" s="2"/>
      <c r="BG96" s="2"/>
      <c r="BH96" s="130"/>
    </row>
    <row r="97" spans="3:62" ht="20.100000000000001" customHeight="1" x14ac:dyDescent="0.2">
      <c r="C97" s="430" t="s">
        <v>114</v>
      </c>
      <c r="D97" s="290" t="s">
        <v>143</v>
      </c>
      <c r="E97" s="291"/>
      <c r="F97" s="291"/>
      <c r="G97" s="134"/>
      <c r="H97" s="78"/>
      <c r="I97" s="290" t="s">
        <v>226</v>
      </c>
      <c r="J97" s="291"/>
      <c r="K97" s="291"/>
      <c r="L97" s="291"/>
      <c r="M97" s="292"/>
      <c r="N97" s="290" t="s">
        <v>227</v>
      </c>
      <c r="O97" s="291"/>
      <c r="P97" s="291"/>
      <c r="Q97" s="291"/>
      <c r="R97" s="292"/>
      <c r="AA97" s="290" t="s">
        <v>173</v>
      </c>
      <c r="AB97" s="291"/>
      <c r="AC97" s="291"/>
      <c r="AD97" s="292"/>
      <c r="AE97" s="290" t="s">
        <v>174</v>
      </c>
      <c r="AF97" s="291"/>
      <c r="AG97" s="291"/>
      <c r="AH97" s="292"/>
      <c r="AL97" s="2"/>
      <c r="AM97" s="45"/>
      <c r="AN97" s="45"/>
      <c r="AO97" s="45"/>
      <c r="AP97" s="45"/>
      <c r="AQ97" s="45"/>
      <c r="AR97" s="45"/>
      <c r="AS97" s="43"/>
      <c r="AT97" s="43"/>
      <c r="AU97" s="43"/>
      <c r="AV97" s="43"/>
      <c r="AW97" s="43"/>
      <c r="AX97" s="43"/>
      <c r="AY97" s="43"/>
      <c r="AZ97" s="43"/>
      <c r="BA97" s="43"/>
      <c r="BB97" s="151"/>
      <c r="BC97" s="130"/>
      <c r="BD97" s="130"/>
      <c r="BE97" s="130"/>
      <c r="BF97" s="130"/>
      <c r="BG97" s="2"/>
      <c r="BH97" s="130"/>
    </row>
    <row r="98" spans="3:62" ht="20.100000000000001" customHeight="1" x14ac:dyDescent="0.2">
      <c r="C98" s="431"/>
      <c r="D98" s="290"/>
      <c r="E98" s="291"/>
      <c r="F98" s="291"/>
      <c r="G98" s="145"/>
      <c r="H98" s="400" t="s">
        <v>144</v>
      </c>
      <c r="I98" s="417"/>
      <c r="J98" s="418"/>
      <c r="K98" s="418"/>
      <c r="L98" s="418"/>
      <c r="M98" s="419"/>
      <c r="N98" s="417"/>
      <c r="O98" s="418"/>
      <c r="P98" s="418"/>
      <c r="Q98" s="418"/>
      <c r="R98" s="419"/>
      <c r="Z98" s="149" t="s">
        <v>115</v>
      </c>
      <c r="AA98" s="290" t="s">
        <v>111</v>
      </c>
      <c r="AB98" s="292"/>
      <c r="AC98" s="290" t="s">
        <v>86</v>
      </c>
      <c r="AD98" s="292"/>
      <c r="AE98" s="290" t="s">
        <v>111</v>
      </c>
      <c r="AF98" s="292"/>
      <c r="AG98" s="290" t="s">
        <v>86</v>
      </c>
      <c r="AH98" s="292"/>
      <c r="AL98" s="2"/>
      <c r="AM98" s="45"/>
      <c r="AN98" s="45"/>
      <c r="AO98" s="45"/>
      <c r="AP98" s="45"/>
      <c r="AQ98" s="45"/>
      <c r="AR98" s="45"/>
      <c r="AS98" s="43"/>
      <c r="AT98" s="43"/>
      <c r="AU98" s="43"/>
      <c r="AV98" s="43"/>
      <c r="AW98" s="43"/>
      <c r="AX98" s="43"/>
      <c r="AY98" s="43"/>
      <c r="AZ98" s="43"/>
      <c r="BA98" s="43"/>
      <c r="BB98" s="151"/>
      <c r="BC98" s="130"/>
      <c r="BD98" s="130"/>
      <c r="BE98" s="130"/>
      <c r="BF98" s="130"/>
      <c r="BJ98" s="130"/>
    </row>
    <row r="99" spans="3:62" ht="20.100000000000001" customHeight="1" x14ac:dyDescent="0.2">
      <c r="C99" s="431"/>
      <c r="D99" s="290"/>
      <c r="E99" s="291"/>
      <c r="F99" s="291"/>
      <c r="G99" s="129"/>
      <c r="H99" s="432"/>
      <c r="I99" s="417"/>
      <c r="J99" s="418"/>
      <c r="K99" s="418"/>
      <c r="L99" s="418"/>
      <c r="M99" s="419"/>
      <c r="N99" s="417"/>
      <c r="O99" s="418"/>
      <c r="P99" s="418"/>
      <c r="Q99" s="418"/>
      <c r="R99" s="419"/>
      <c r="T99" s="395" t="s">
        <v>146</v>
      </c>
      <c r="U99" s="395"/>
      <c r="V99" s="395"/>
      <c r="W99" s="395"/>
      <c r="X99" s="395"/>
      <c r="Y99" s="395"/>
      <c r="Z99" s="45">
        <f>+D98</f>
        <v>0</v>
      </c>
      <c r="AA99" s="374"/>
      <c r="AB99" s="374"/>
      <c r="AC99" s="290"/>
      <c r="AD99" s="292"/>
      <c r="AE99" s="290"/>
      <c r="AF99" s="292"/>
      <c r="AG99" s="290"/>
      <c r="AH99" s="292"/>
      <c r="AL99" s="2"/>
      <c r="AM99" s="45"/>
      <c r="AN99" s="45"/>
      <c r="AO99" s="45"/>
      <c r="AP99" s="45"/>
      <c r="AQ99" s="45"/>
      <c r="AR99" s="45"/>
      <c r="AS99" s="43"/>
      <c r="AT99" s="43"/>
      <c r="AU99" s="43"/>
      <c r="AV99" s="43"/>
      <c r="AW99" s="43"/>
      <c r="AX99" s="43"/>
      <c r="AY99" s="43"/>
      <c r="AZ99" s="43"/>
      <c r="BA99" s="43"/>
      <c r="BB99" s="151"/>
      <c r="BC99" s="130"/>
      <c r="BD99" s="130"/>
      <c r="BE99" s="130"/>
      <c r="BF99" s="130"/>
      <c r="BJ99" s="130"/>
    </row>
    <row r="100" spans="3:62" ht="20.100000000000001" customHeight="1" x14ac:dyDescent="0.2">
      <c r="C100" s="431"/>
      <c r="D100" s="290"/>
      <c r="E100" s="291"/>
      <c r="F100" s="291"/>
      <c r="G100" s="130"/>
      <c r="H100" s="432"/>
      <c r="I100" s="417"/>
      <c r="J100" s="418"/>
      <c r="K100" s="418"/>
      <c r="L100" s="418"/>
      <c r="M100" s="419"/>
      <c r="N100" s="417"/>
      <c r="O100" s="418"/>
      <c r="P100" s="418"/>
      <c r="Q100" s="418"/>
      <c r="R100" s="419"/>
      <c r="T100" s="149" t="s">
        <v>162</v>
      </c>
      <c r="Z100" s="45">
        <f>+D99</f>
        <v>0</v>
      </c>
      <c r="AA100" s="290"/>
      <c r="AB100" s="292"/>
      <c r="AC100" s="290"/>
      <c r="AD100" s="292"/>
      <c r="AE100" s="290"/>
      <c r="AF100" s="292"/>
      <c r="AG100" s="290"/>
      <c r="AH100" s="292"/>
    </row>
    <row r="101" spans="3:62" ht="20.100000000000001" customHeight="1" x14ac:dyDescent="0.2">
      <c r="C101" s="431"/>
      <c r="D101" s="424"/>
      <c r="E101" s="425"/>
      <c r="F101" s="425"/>
      <c r="G101" s="239"/>
      <c r="H101" s="432"/>
      <c r="I101" s="417"/>
      <c r="J101" s="418"/>
      <c r="K101" s="418"/>
      <c r="L101" s="418"/>
      <c r="M101" s="419"/>
      <c r="N101" s="417"/>
      <c r="O101" s="418"/>
      <c r="P101" s="418"/>
      <c r="Q101" s="418"/>
      <c r="R101" s="419"/>
      <c r="Z101" s="45">
        <f>+D100</f>
        <v>0</v>
      </c>
      <c r="AA101" s="290"/>
      <c r="AB101" s="292"/>
      <c r="AC101" s="290"/>
      <c r="AD101" s="292"/>
      <c r="AE101" s="290"/>
      <c r="AF101" s="292"/>
      <c r="AG101" s="290"/>
      <c r="AH101" s="292"/>
    </row>
    <row r="102" spans="3:62" ht="20.100000000000001" customHeight="1" x14ac:dyDescent="0.2">
      <c r="C102" s="308" t="s">
        <v>264</v>
      </c>
      <c r="D102" s="392"/>
      <c r="E102" s="392"/>
      <c r="F102" s="392"/>
      <c r="G102" s="309"/>
      <c r="H102" s="237"/>
      <c r="I102" s="695"/>
      <c r="J102" s="696"/>
      <c r="K102" s="696"/>
      <c r="L102" s="696"/>
      <c r="M102" s="697"/>
      <c r="N102" s="695"/>
      <c r="O102" s="696"/>
      <c r="P102" s="696"/>
      <c r="Q102" s="696"/>
      <c r="R102" s="697"/>
      <c r="T102" s="782" t="s">
        <v>147</v>
      </c>
      <c r="U102" s="782"/>
      <c r="V102" s="782"/>
      <c r="W102" s="782"/>
      <c r="X102" s="782"/>
      <c r="Y102" s="782"/>
      <c r="Z102" s="45">
        <f>+D101</f>
        <v>0</v>
      </c>
      <c r="AA102" s="290"/>
      <c r="AB102" s="292"/>
      <c r="AC102" s="290"/>
      <c r="AD102" s="292"/>
      <c r="AE102" s="290"/>
      <c r="AF102" s="292"/>
      <c r="AG102" s="290"/>
      <c r="AH102" s="292"/>
    </row>
    <row r="103" spans="3:62" ht="20.100000000000001" customHeight="1" x14ac:dyDescent="0.2">
      <c r="C103" s="99" t="s">
        <v>116</v>
      </c>
      <c r="D103" s="100"/>
      <c r="E103" s="100"/>
      <c r="F103" s="100"/>
      <c r="G103" s="100"/>
      <c r="H103" s="131" t="s">
        <v>122</v>
      </c>
      <c r="I103" s="417"/>
      <c r="J103" s="418"/>
      <c r="K103" s="418"/>
      <c r="L103" s="418"/>
      <c r="M103" s="419"/>
      <c r="N103" s="417"/>
      <c r="O103" s="418"/>
      <c r="P103" s="418"/>
      <c r="Q103" s="418"/>
      <c r="R103" s="419"/>
      <c r="T103" s="782" t="s">
        <v>148</v>
      </c>
      <c r="U103" s="782"/>
      <c r="V103" s="782"/>
      <c r="W103" s="782"/>
      <c r="X103" s="782"/>
      <c r="Y103" s="782"/>
      <c r="Z103" s="149" t="s">
        <v>170</v>
      </c>
      <c r="AA103" s="314">
        <f>SUM(AA99:AB102)</f>
        <v>0</v>
      </c>
      <c r="AB103" s="314"/>
      <c r="AC103" s="314">
        <f>SUM(AC99:AD102)</f>
        <v>0</v>
      </c>
      <c r="AD103" s="314"/>
    </row>
    <row r="104" spans="3:62" ht="20.100000000000001" customHeight="1" x14ac:dyDescent="0.2">
      <c r="C104" s="290" t="s">
        <v>117</v>
      </c>
      <c r="D104" s="291"/>
      <c r="E104" s="291"/>
      <c r="F104" s="291"/>
      <c r="G104" s="134"/>
      <c r="H104" s="131" t="s">
        <v>123</v>
      </c>
      <c r="I104" s="417"/>
      <c r="J104" s="418"/>
      <c r="K104" s="418"/>
      <c r="L104" s="418"/>
      <c r="M104" s="419"/>
      <c r="N104" s="417"/>
      <c r="O104" s="418"/>
      <c r="P104" s="418"/>
      <c r="Q104" s="418"/>
      <c r="R104" s="419"/>
      <c r="AA104" s="158" t="s">
        <v>224</v>
      </c>
    </row>
    <row r="105" spans="3:62" ht="20.100000000000001" customHeight="1" x14ac:dyDescent="0.2">
      <c r="C105" s="428" t="s">
        <v>124</v>
      </c>
      <c r="D105" s="429"/>
      <c r="E105" s="429"/>
      <c r="F105" s="429"/>
      <c r="G105" s="156"/>
      <c r="H105" s="131" t="s">
        <v>125</v>
      </c>
      <c r="I105" s="318">
        <f>SUM(I98:M104)</f>
        <v>0</v>
      </c>
      <c r="J105" s="319"/>
      <c r="K105" s="319"/>
      <c r="L105" s="319"/>
      <c r="M105" s="320"/>
      <c r="N105" s="318">
        <f>SUM(N98:R104)</f>
        <v>0</v>
      </c>
      <c r="O105" s="319"/>
      <c r="P105" s="319"/>
      <c r="Q105" s="319"/>
      <c r="R105" s="320"/>
      <c r="AA105" s="149" t="s">
        <v>225</v>
      </c>
    </row>
    <row r="106" spans="3:62" ht="20.100000000000001" customHeight="1" x14ac:dyDescent="0.2">
      <c r="C106" s="420" t="s">
        <v>118</v>
      </c>
      <c r="D106" s="421"/>
      <c r="E106" s="290" t="s">
        <v>119</v>
      </c>
      <c r="F106" s="291"/>
      <c r="G106" s="134"/>
      <c r="H106" s="131" t="s">
        <v>126</v>
      </c>
      <c r="I106" s="417"/>
      <c r="J106" s="418"/>
      <c r="K106" s="418"/>
      <c r="L106" s="418"/>
      <c r="M106" s="419"/>
      <c r="N106" s="417"/>
      <c r="O106" s="418"/>
      <c r="P106" s="418"/>
      <c r="Q106" s="418"/>
      <c r="R106" s="419"/>
      <c r="AA106" s="317" t="s">
        <v>211</v>
      </c>
      <c r="AB106" s="317"/>
      <c r="AC106" s="317"/>
      <c r="AD106" s="317"/>
      <c r="AE106" s="317"/>
      <c r="AF106" s="317"/>
      <c r="AG106" s="317"/>
    </row>
    <row r="107" spans="3:62" ht="13.5" customHeight="1" x14ac:dyDescent="0.2">
      <c r="C107" s="474"/>
      <c r="D107" s="680"/>
      <c r="E107" s="424" t="s">
        <v>120</v>
      </c>
      <c r="F107" s="425"/>
      <c r="G107" s="145"/>
      <c r="H107" s="131" t="s">
        <v>127</v>
      </c>
      <c r="I107" s="417"/>
      <c r="J107" s="418"/>
      <c r="K107" s="418"/>
      <c r="L107" s="418"/>
      <c r="M107" s="419"/>
      <c r="N107" s="417"/>
      <c r="O107" s="418"/>
      <c r="P107" s="418"/>
      <c r="Q107" s="418"/>
      <c r="R107" s="419"/>
      <c r="AB107" s="149">
        <v>1</v>
      </c>
      <c r="AC107" s="149" t="s">
        <v>215</v>
      </c>
    </row>
    <row r="108" spans="3:62" ht="10.5" customHeight="1" x14ac:dyDescent="0.2">
      <c r="C108" s="424" t="s">
        <v>121</v>
      </c>
      <c r="D108" s="425"/>
      <c r="E108" s="425"/>
      <c r="F108" s="425"/>
      <c r="G108" s="145"/>
      <c r="H108" s="400" t="s">
        <v>128</v>
      </c>
      <c r="I108" s="433">
        <f>+I105-I106+I107</f>
        <v>0</v>
      </c>
      <c r="J108" s="434"/>
      <c r="K108" s="434"/>
      <c r="L108" s="434"/>
      <c r="M108" s="435"/>
      <c r="N108" s="433">
        <f>+N105-N106+N107</f>
        <v>0</v>
      </c>
      <c r="O108" s="434"/>
      <c r="P108" s="434"/>
      <c r="Q108" s="434"/>
      <c r="R108" s="435"/>
      <c r="AB108" s="149">
        <v>2</v>
      </c>
      <c r="AC108" s="149" t="s">
        <v>216</v>
      </c>
    </row>
    <row r="109" spans="3:62" ht="20.100000000000001" customHeight="1" x14ac:dyDescent="0.2">
      <c r="C109" s="426" t="s">
        <v>129</v>
      </c>
      <c r="D109" s="427"/>
      <c r="E109" s="427"/>
      <c r="F109" s="427"/>
      <c r="G109" s="159"/>
      <c r="H109" s="401"/>
      <c r="I109" s="436"/>
      <c r="J109" s="437"/>
      <c r="K109" s="437"/>
      <c r="L109" s="437"/>
      <c r="M109" s="438"/>
      <c r="N109" s="436"/>
      <c r="O109" s="437"/>
      <c r="P109" s="437"/>
      <c r="Q109" s="437"/>
      <c r="R109" s="438"/>
      <c r="T109" s="315" t="s">
        <v>149</v>
      </c>
      <c r="U109" s="315"/>
      <c r="V109" s="315"/>
      <c r="W109" s="315"/>
      <c r="X109" s="315"/>
      <c r="Y109" s="315"/>
      <c r="AA109" s="2"/>
      <c r="AB109" s="149">
        <v>3</v>
      </c>
      <c r="AC109" s="2" t="s">
        <v>217</v>
      </c>
      <c r="AD109" s="2"/>
      <c r="AE109" s="2"/>
      <c r="AF109" s="2"/>
      <c r="AG109" s="2"/>
    </row>
    <row r="110" spans="3:62" ht="20.100000000000001" customHeight="1" x14ac:dyDescent="0.2">
      <c r="C110" s="424" t="s">
        <v>130</v>
      </c>
      <c r="D110" s="425"/>
      <c r="E110" s="425"/>
      <c r="F110" s="425"/>
      <c r="G110" s="145"/>
      <c r="H110" s="400" t="s">
        <v>132</v>
      </c>
      <c r="I110" s="439"/>
      <c r="J110" s="440"/>
      <c r="K110" s="440"/>
      <c r="L110" s="440"/>
      <c r="M110" s="441"/>
      <c r="N110" s="439"/>
      <c r="O110" s="440"/>
      <c r="P110" s="440"/>
      <c r="Q110" s="440"/>
      <c r="R110" s="441"/>
      <c r="T110" s="315"/>
      <c r="U110" s="315"/>
      <c r="V110" s="315"/>
      <c r="W110" s="315"/>
      <c r="X110" s="315"/>
      <c r="Y110" s="315"/>
      <c r="AA110" s="2">
        <v>1</v>
      </c>
      <c r="AB110" s="2" t="s">
        <v>212</v>
      </c>
      <c r="AC110" s="2"/>
      <c r="AD110" s="2">
        <v>2</v>
      </c>
      <c r="AE110" s="2" t="s">
        <v>213</v>
      </c>
      <c r="AF110" s="43" t="s">
        <v>214</v>
      </c>
      <c r="AG110" s="2"/>
    </row>
    <row r="111" spans="3:62" ht="20.100000000000001" customHeight="1" x14ac:dyDescent="0.2">
      <c r="C111" s="426" t="s">
        <v>131</v>
      </c>
      <c r="D111" s="427"/>
      <c r="E111" s="427"/>
      <c r="F111" s="427"/>
      <c r="G111" s="159"/>
      <c r="H111" s="401"/>
      <c r="I111" s="442"/>
      <c r="J111" s="443"/>
      <c r="K111" s="443"/>
      <c r="L111" s="443"/>
      <c r="M111" s="444"/>
      <c r="N111" s="442"/>
      <c r="O111" s="443"/>
      <c r="P111" s="443"/>
      <c r="Q111" s="443"/>
      <c r="R111" s="444"/>
      <c r="Y111" s="222"/>
      <c r="AC111" s="149" t="s">
        <v>20</v>
      </c>
      <c r="AD111" s="149" t="s">
        <v>202</v>
      </c>
      <c r="AF111" s="290"/>
      <c r="AG111" s="292"/>
      <c r="AH111" s="149" t="s">
        <v>203</v>
      </c>
    </row>
    <row r="112" spans="3:62" ht="20.100000000000001" customHeight="1" x14ac:dyDescent="0.2">
      <c r="C112" s="420" t="s">
        <v>133</v>
      </c>
      <c r="D112" s="421"/>
      <c r="E112" s="290" t="s">
        <v>119</v>
      </c>
      <c r="F112" s="291"/>
      <c r="G112" s="134"/>
      <c r="H112" s="131" t="s">
        <v>136</v>
      </c>
      <c r="I112" s="417"/>
      <c r="J112" s="418"/>
      <c r="K112" s="418"/>
      <c r="L112" s="418"/>
      <c r="M112" s="419"/>
      <c r="N112" s="417"/>
      <c r="O112" s="418"/>
      <c r="P112" s="418"/>
      <c r="Q112" s="418"/>
      <c r="R112" s="419"/>
      <c r="Y112" s="169"/>
      <c r="Z112" s="170"/>
      <c r="AA112" s="78" t="s">
        <v>207</v>
      </c>
      <c r="AB112" s="78"/>
      <c r="AC112" s="374" t="s">
        <v>201</v>
      </c>
      <c r="AD112" s="374"/>
      <c r="AE112" s="78" t="s">
        <v>210</v>
      </c>
      <c r="AF112" s="78"/>
      <c r="AG112" s="78" t="s">
        <v>283</v>
      </c>
      <c r="AH112" s="78"/>
    </row>
    <row r="113" spans="3:34" ht="20.100000000000001" customHeight="1" x14ac:dyDescent="0.2">
      <c r="C113" s="422"/>
      <c r="D113" s="423"/>
      <c r="E113" s="290" t="s">
        <v>120</v>
      </c>
      <c r="F113" s="291"/>
      <c r="G113" s="134"/>
      <c r="H113" s="131" t="s">
        <v>137</v>
      </c>
      <c r="I113" s="417"/>
      <c r="J113" s="418"/>
      <c r="K113" s="418"/>
      <c r="L113" s="418"/>
      <c r="M113" s="419"/>
      <c r="N113" s="417"/>
      <c r="O113" s="418"/>
      <c r="P113" s="418"/>
      <c r="Q113" s="418"/>
      <c r="R113" s="419"/>
      <c r="Y113" s="290" t="s">
        <v>197</v>
      </c>
      <c r="Z113" s="292"/>
      <c r="AA113" s="312"/>
      <c r="AB113" s="312"/>
      <c r="AC113" s="303"/>
      <c r="AD113" s="303"/>
      <c r="AE113" s="370" t="e">
        <f>+AC113*1000/AA113</f>
        <v>#DIV/0!</v>
      </c>
      <c r="AF113" s="370"/>
      <c r="AG113" s="806" t="e">
        <f>+AA113/$AF$111*10</f>
        <v>#DIV/0!</v>
      </c>
      <c r="AH113" s="806"/>
    </row>
    <row r="114" spans="3:34" ht="20.100000000000001" customHeight="1" x14ac:dyDescent="0.2">
      <c r="C114" s="290" t="s">
        <v>134</v>
      </c>
      <c r="D114" s="291"/>
      <c r="E114" s="291"/>
      <c r="F114" s="291"/>
      <c r="G114" s="134"/>
      <c r="H114" s="131" t="s">
        <v>138</v>
      </c>
      <c r="I114" s="417"/>
      <c r="J114" s="418"/>
      <c r="K114" s="418"/>
      <c r="L114" s="418"/>
      <c r="M114" s="419"/>
      <c r="N114" s="417"/>
      <c r="O114" s="418"/>
      <c r="P114" s="418"/>
      <c r="Q114" s="418"/>
      <c r="R114" s="419"/>
      <c r="V114" s="368" t="s">
        <v>280</v>
      </c>
      <c r="W114" s="368"/>
      <c r="X114" s="369"/>
      <c r="Y114" s="290" t="s">
        <v>198</v>
      </c>
      <c r="Z114" s="292"/>
      <c r="AA114" s="312"/>
      <c r="AB114" s="312"/>
      <c r="AC114" s="303"/>
      <c r="AD114" s="303"/>
      <c r="AE114" s="370" t="e">
        <f>+AC114*1000/AA114</f>
        <v>#DIV/0!</v>
      </c>
      <c r="AF114" s="370"/>
      <c r="AG114" s="370" t="e">
        <f>+AA114/$AF$111*10</f>
        <v>#DIV/0!</v>
      </c>
      <c r="AH114" s="370"/>
    </row>
    <row r="115" spans="3:34" ht="15.75" customHeight="1" x14ac:dyDescent="0.2">
      <c r="C115" s="424" t="s">
        <v>121</v>
      </c>
      <c r="D115" s="425"/>
      <c r="E115" s="425"/>
      <c r="F115" s="425"/>
      <c r="G115" s="145"/>
      <c r="H115" s="400" t="s">
        <v>139</v>
      </c>
      <c r="I115" s="433">
        <f>+I110+I112-I113-I114</f>
        <v>0</v>
      </c>
      <c r="J115" s="434"/>
      <c r="K115" s="434"/>
      <c r="L115" s="434"/>
      <c r="M115" s="435"/>
      <c r="N115" s="433">
        <f>+N110+N112-N113-N114</f>
        <v>0</v>
      </c>
      <c r="O115" s="434"/>
      <c r="P115" s="434"/>
      <c r="Q115" s="434"/>
      <c r="R115" s="435"/>
      <c r="V115" s="368" t="s">
        <v>281</v>
      </c>
      <c r="W115" s="368"/>
      <c r="X115" s="369"/>
      <c r="Y115" s="290" t="s">
        <v>199</v>
      </c>
      <c r="Z115" s="292"/>
      <c r="AA115" s="312"/>
      <c r="AB115" s="312"/>
      <c r="AC115" s="303"/>
      <c r="AD115" s="303"/>
      <c r="AE115" s="370" t="e">
        <f>+AC115*1000/AA115</f>
        <v>#DIV/0!</v>
      </c>
      <c r="AF115" s="370"/>
      <c r="AG115" s="370" t="e">
        <f>+AA115/$AF$111*10</f>
        <v>#DIV/0!</v>
      </c>
      <c r="AH115" s="370"/>
    </row>
    <row r="116" spans="3:34" ht="15" customHeight="1" x14ac:dyDescent="0.2">
      <c r="C116" s="698" t="s">
        <v>135</v>
      </c>
      <c r="D116" s="699"/>
      <c r="E116" s="699"/>
      <c r="F116" s="699"/>
      <c r="G116" s="160"/>
      <c r="H116" s="401"/>
      <c r="I116" s="436"/>
      <c r="J116" s="437"/>
      <c r="K116" s="437"/>
      <c r="L116" s="437"/>
      <c r="M116" s="438"/>
      <c r="N116" s="436"/>
      <c r="O116" s="437"/>
      <c r="P116" s="437"/>
      <c r="Q116" s="437"/>
      <c r="R116" s="438"/>
      <c r="T116" s="784" t="s">
        <v>161</v>
      </c>
      <c r="U116" s="784"/>
      <c r="V116" s="784"/>
      <c r="W116" s="784"/>
      <c r="X116" s="784"/>
      <c r="Y116" s="290" t="s">
        <v>200</v>
      </c>
      <c r="Z116" s="292"/>
      <c r="AA116" s="312"/>
      <c r="AB116" s="312"/>
      <c r="AC116" s="303"/>
      <c r="AD116" s="303"/>
      <c r="AE116" s="370" t="e">
        <f>+AC116*1000/AA116</f>
        <v>#DIV/0!</v>
      </c>
      <c r="AF116" s="370"/>
      <c r="AG116" s="370" t="e">
        <f>+AA116/$AF$111*10</f>
        <v>#DIV/0!</v>
      </c>
      <c r="AH116" s="370"/>
    </row>
    <row r="117" spans="3:34" ht="15.75" customHeight="1" x14ac:dyDescent="0.2">
      <c r="C117" s="424" t="s">
        <v>140</v>
      </c>
      <c r="D117" s="425"/>
      <c r="E117" s="425"/>
      <c r="F117" s="425"/>
      <c r="G117" s="145"/>
      <c r="H117" s="400" t="s">
        <v>142</v>
      </c>
      <c r="I117" s="405">
        <f>+I108-I115</f>
        <v>0</v>
      </c>
      <c r="J117" s="406"/>
      <c r="K117" s="406"/>
      <c r="L117" s="406"/>
      <c r="M117" s="407"/>
      <c r="N117" s="433">
        <f>+N108-N115</f>
        <v>0</v>
      </c>
      <c r="O117" s="434"/>
      <c r="P117" s="434"/>
      <c r="Q117" s="434"/>
      <c r="R117" s="435"/>
      <c r="T117" s="784"/>
      <c r="U117" s="784"/>
      <c r="V117" s="784"/>
      <c r="W117" s="784"/>
      <c r="X117" s="784"/>
      <c r="Y117" s="398" t="s">
        <v>170</v>
      </c>
      <c r="Z117" s="399"/>
      <c r="AA117" s="367">
        <f>SUM(AA113:AB116)</f>
        <v>0</v>
      </c>
      <c r="AB117" s="367"/>
      <c r="AC117" s="367">
        <f>SUM(AC113:AD116)</f>
        <v>0</v>
      </c>
      <c r="AD117" s="367"/>
      <c r="AE117" s="290"/>
      <c r="AF117" s="292"/>
      <c r="AG117" s="290"/>
      <c r="AH117" s="292"/>
    </row>
    <row r="118" spans="3:34" ht="13.5" customHeight="1" x14ac:dyDescent="0.2">
      <c r="C118" s="426" t="s">
        <v>141</v>
      </c>
      <c r="D118" s="427"/>
      <c r="E118" s="427"/>
      <c r="F118" s="427"/>
      <c r="G118" s="159"/>
      <c r="H118" s="401"/>
      <c r="I118" s="408"/>
      <c r="J118" s="409"/>
      <c r="K118" s="409"/>
      <c r="L118" s="409"/>
      <c r="M118" s="410"/>
      <c r="N118" s="436"/>
      <c r="O118" s="437"/>
      <c r="P118" s="437"/>
      <c r="Q118" s="437"/>
      <c r="R118" s="438"/>
      <c r="Y118" s="128"/>
      <c r="AA118" s="149" t="s">
        <v>208</v>
      </c>
      <c r="AC118" s="149" t="s">
        <v>86</v>
      </c>
      <c r="AD118" s="149" t="s">
        <v>202</v>
      </c>
      <c r="AF118" s="290"/>
      <c r="AG118" s="292"/>
      <c r="AH118" s="149" t="s">
        <v>203</v>
      </c>
    </row>
    <row r="119" spans="3:34" ht="20.100000000000001" customHeight="1" x14ac:dyDescent="0.2">
      <c r="C119" s="99" t="s">
        <v>150</v>
      </c>
      <c r="D119" s="100"/>
      <c r="E119" s="100"/>
      <c r="F119" s="100"/>
      <c r="G119" s="100"/>
      <c r="H119" s="131" t="s">
        <v>152</v>
      </c>
      <c r="I119" s="402"/>
      <c r="J119" s="403"/>
      <c r="K119" s="403"/>
      <c r="L119" s="403"/>
      <c r="M119" s="404"/>
      <c r="N119" s="402"/>
      <c r="O119" s="403"/>
      <c r="P119" s="403"/>
      <c r="Q119" s="403"/>
      <c r="R119" s="404"/>
      <c r="Y119" s="169"/>
      <c r="Z119" s="170"/>
      <c r="AA119" s="78" t="s">
        <v>207</v>
      </c>
      <c r="AB119" s="78"/>
      <c r="AC119" s="374" t="s">
        <v>201</v>
      </c>
      <c r="AD119" s="374"/>
      <c r="AE119" s="78" t="s">
        <v>210</v>
      </c>
      <c r="AF119" s="78"/>
      <c r="AG119" s="78" t="s">
        <v>283</v>
      </c>
      <c r="AH119" s="78"/>
    </row>
    <row r="120" spans="3:34" ht="20.100000000000001" customHeight="1" x14ac:dyDescent="0.2">
      <c r="C120" s="430" t="s">
        <v>151</v>
      </c>
      <c r="D120" s="290"/>
      <c r="E120" s="291"/>
      <c r="F120" s="291"/>
      <c r="G120" s="145"/>
      <c r="H120" s="400" t="s">
        <v>153</v>
      </c>
      <c r="I120" s="402"/>
      <c r="J120" s="403"/>
      <c r="K120" s="403"/>
      <c r="L120" s="403"/>
      <c r="M120" s="404"/>
      <c r="N120" s="402"/>
      <c r="O120" s="403"/>
      <c r="P120" s="403"/>
      <c r="Q120" s="403"/>
      <c r="R120" s="404"/>
      <c r="T120" s="315" t="s">
        <v>158</v>
      </c>
      <c r="U120" s="315"/>
      <c r="V120" s="315"/>
      <c r="W120" s="315"/>
      <c r="X120" s="315"/>
      <c r="Y120" s="290" t="s">
        <v>197</v>
      </c>
      <c r="Z120" s="292"/>
      <c r="AA120" s="312"/>
      <c r="AB120" s="312"/>
      <c r="AC120" s="303"/>
      <c r="AD120" s="303"/>
      <c r="AE120" s="370" t="e">
        <f>+AC120*1000/AA120</f>
        <v>#DIV/0!</v>
      </c>
      <c r="AF120" s="370"/>
      <c r="AG120" s="370" t="e">
        <f>+AA120/$AF$118*10</f>
        <v>#DIV/0!</v>
      </c>
      <c r="AH120" s="370"/>
    </row>
    <row r="121" spans="3:34" ht="20.100000000000001" customHeight="1" x14ac:dyDescent="0.2">
      <c r="C121" s="431"/>
      <c r="D121" s="290"/>
      <c r="E121" s="291"/>
      <c r="F121" s="291"/>
      <c r="G121" s="129"/>
      <c r="H121" s="432"/>
      <c r="I121" s="402"/>
      <c r="J121" s="403"/>
      <c r="K121" s="403"/>
      <c r="L121" s="403"/>
      <c r="M121" s="404"/>
      <c r="N121" s="402"/>
      <c r="O121" s="403"/>
      <c r="P121" s="403"/>
      <c r="Q121" s="403"/>
      <c r="R121" s="404"/>
      <c r="T121" s="315"/>
      <c r="U121" s="315"/>
      <c r="V121" s="315"/>
      <c r="W121" s="315"/>
      <c r="X121" s="315"/>
      <c r="Y121" s="290" t="s">
        <v>198</v>
      </c>
      <c r="Z121" s="292"/>
      <c r="AA121" s="312"/>
      <c r="AB121" s="312"/>
      <c r="AC121" s="303"/>
      <c r="AD121" s="303"/>
      <c r="AE121" s="370" t="e">
        <f>+AC121*1000/AA121</f>
        <v>#DIV/0!</v>
      </c>
      <c r="AF121" s="370"/>
      <c r="AG121" s="370" t="e">
        <f t="shared" ref="AG121:AG123" si="0">+AA121/$AF$118*10</f>
        <v>#DIV/0!</v>
      </c>
      <c r="AH121" s="370"/>
    </row>
    <row r="122" spans="3:34" ht="20.100000000000001" customHeight="1" x14ac:dyDescent="0.2">
      <c r="C122" s="431"/>
      <c r="D122" s="290"/>
      <c r="E122" s="291"/>
      <c r="F122" s="291"/>
      <c r="G122" s="130"/>
      <c r="H122" s="432"/>
      <c r="I122" s="402"/>
      <c r="J122" s="403"/>
      <c r="K122" s="403"/>
      <c r="L122" s="403"/>
      <c r="M122" s="404"/>
      <c r="N122" s="402"/>
      <c r="O122" s="403"/>
      <c r="P122" s="403"/>
      <c r="Q122" s="403"/>
      <c r="R122" s="404"/>
      <c r="T122" s="315"/>
      <c r="U122" s="315"/>
      <c r="V122" s="315"/>
      <c r="W122" s="315"/>
      <c r="X122" s="315"/>
      <c r="Y122" s="290" t="s">
        <v>199</v>
      </c>
      <c r="Z122" s="292"/>
      <c r="AA122" s="312"/>
      <c r="AB122" s="312"/>
      <c r="AC122" s="303"/>
      <c r="AD122" s="303"/>
      <c r="AE122" s="370" t="e">
        <f>+AC122*1000/AA122</f>
        <v>#DIV/0!</v>
      </c>
      <c r="AF122" s="370"/>
      <c r="AG122" s="370" t="e">
        <f t="shared" si="0"/>
        <v>#DIV/0!</v>
      </c>
      <c r="AH122" s="370"/>
    </row>
    <row r="123" spans="3:34" ht="20.100000000000001" customHeight="1" x14ac:dyDescent="0.2">
      <c r="C123" s="431"/>
      <c r="D123" s="290"/>
      <c r="E123" s="291"/>
      <c r="F123" s="291"/>
      <c r="G123" s="129"/>
      <c r="H123" s="401"/>
      <c r="I123" s="402"/>
      <c r="J123" s="403"/>
      <c r="K123" s="403"/>
      <c r="L123" s="403"/>
      <c r="M123" s="404"/>
      <c r="N123" s="402"/>
      <c r="O123" s="403"/>
      <c r="P123" s="403"/>
      <c r="Q123" s="403"/>
      <c r="R123" s="404"/>
      <c r="V123" s="368" t="s">
        <v>280</v>
      </c>
      <c r="W123" s="368"/>
      <c r="X123" s="369"/>
      <c r="Y123" s="290" t="s">
        <v>200</v>
      </c>
      <c r="Z123" s="292"/>
      <c r="AA123" s="312"/>
      <c r="AB123" s="312"/>
      <c r="AC123" s="303"/>
      <c r="AD123" s="303"/>
      <c r="AE123" s="370" t="e">
        <f>+AC123*1000/AA123</f>
        <v>#DIV/0!</v>
      </c>
      <c r="AF123" s="370"/>
      <c r="AG123" s="370" t="e">
        <f t="shared" si="0"/>
        <v>#DIV/0!</v>
      </c>
      <c r="AH123" s="370"/>
    </row>
    <row r="124" spans="3:34" ht="20.100000000000001" customHeight="1" x14ac:dyDescent="0.2">
      <c r="C124" s="101"/>
      <c r="D124" s="290" t="s">
        <v>121</v>
      </c>
      <c r="E124" s="291"/>
      <c r="F124" s="291"/>
      <c r="G124" s="134"/>
      <c r="H124" s="131" t="s">
        <v>154</v>
      </c>
      <c r="I124" s="411">
        <f>SUM(I120:M123)</f>
        <v>0</v>
      </c>
      <c r="J124" s="412"/>
      <c r="K124" s="412"/>
      <c r="L124" s="412"/>
      <c r="M124" s="413"/>
      <c r="N124" s="411">
        <f>SUM(N120:R123)</f>
        <v>0</v>
      </c>
      <c r="O124" s="412"/>
      <c r="P124" s="412"/>
      <c r="Q124" s="412"/>
      <c r="R124" s="413"/>
      <c r="V124" s="368" t="s">
        <v>281</v>
      </c>
      <c r="W124" s="368"/>
      <c r="X124" s="369"/>
      <c r="Y124" s="398" t="s">
        <v>170</v>
      </c>
      <c r="Z124" s="399"/>
      <c r="AA124" s="367">
        <f>SUM(AA120:AB123)</f>
        <v>0</v>
      </c>
      <c r="AB124" s="367"/>
      <c r="AC124" s="367">
        <f>SUM(AC120:AD123)</f>
        <v>0</v>
      </c>
      <c r="AD124" s="367"/>
      <c r="AE124" s="290"/>
      <c r="AF124" s="292"/>
      <c r="AG124" s="290"/>
      <c r="AH124" s="292"/>
    </row>
    <row r="125" spans="3:34" ht="20.100000000000001" customHeight="1" x14ac:dyDescent="0.2">
      <c r="C125" s="104" t="s">
        <v>155</v>
      </c>
      <c r="D125" s="105"/>
      <c r="E125" s="105"/>
      <c r="F125" s="105"/>
      <c r="G125" s="105"/>
      <c r="H125" s="131" t="s">
        <v>164</v>
      </c>
      <c r="I125" s="411">
        <f>+I117+I119-I124</f>
        <v>0</v>
      </c>
      <c r="J125" s="412"/>
      <c r="K125" s="412"/>
      <c r="L125" s="412"/>
      <c r="M125" s="413"/>
      <c r="N125" s="411">
        <f>+N117+N119-N124</f>
        <v>0</v>
      </c>
      <c r="O125" s="412"/>
      <c r="P125" s="412"/>
      <c r="Q125" s="412"/>
      <c r="R125" s="413"/>
      <c r="T125" s="221" t="s">
        <v>159</v>
      </c>
      <c r="U125" s="221"/>
      <c r="V125" s="221"/>
      <c r="W125" s="221"/>
      <c r="X125" s="221"/>
      <c r="AC125" s="158" t="s">
        <v>209</v>
      </c>
    </row>
    <row r="126" spans="3:34" ht="20.100000000000001" customHeight="1" thickBot="1" x14ac:dyDescent="0.25">
      <c r="C126" s="398" t="s">
        <v>156</v>
      </c>
      <c r="D126" s="785"/>
      <c r="E126" s="785"/>
      <c r="F126" s="785"/>
      <c r="G126" s="161"/>
      <c r="H126" s="131" t="s">
        <v>165</v>
      </c>
      <c r="I126" s="402"/>
      <c r="J126" s="403"/>
      <c r="K126" s="403"/>
      <c r="L126" s="403"/>
      <c r="M126" s="404"/>
      <c r="N126" s="402"/>
      <c r="O126" s="403"/>
      <c r="P126" s="403"/>
      <c r="Q126" s="403"/>
      <c r="R126" s="404"/>
      <c r="Y126" s="128" t="s">
        <v>262</v>
      </c>
    </row>
    <row r="127" spans="3:34" ht="20.100000000000001" customHeight="1" thickBot="1" x14ac:dyDescent="0.25">
      <c r="C127" s="424" t="s">
        <v>157</v>
      </c>
      <c r="D127" s="425"/>
      <c r="E127" s="425"/>
      <c r="F127" s="425"/>
      <c r="G127" s="145"/>
      <c r="H127" s="400" t="s">
        <v>166</v>
      </c>
      <c r="I127" s="405">
        <f>+I125-I126</f>
        <v>0</v>
      </c>
      <c r="J127" s="406"/>
      <c r="K127" s="406"/>
      <c r="L127" s="406"/>
      <c r="M127" s="407"/>
      <c r="N127" s="405">
        <f>+N125-N126</f>
        <v>0</v>
      </c>
      <c r="O127" s="406"/>
      <c r="P127" s="406"/>
      <c r="Q127" s="406"/>
      <c r="R127" s="407"/>
      <c r="Y127" s="45" t="s">
        <v>256</v>
      </c>
      <c r="AD127" s="807"/>
      <c r="AE127" s="808"/>
      <c r="AF127" s="809"/>
      <c r="AG127" s="149" t="s">
        <v>263</v>
      </c>
    </row>
    <row r="128" spans="3:34" ht="20.100000000000001" customHeight="1" x14ac:dyDescent="0.2">
      <c r="C128" s="426" t="s">
        <v>167</v>
      </c>
      <c r="D128" s="427"/>
      <c r="E128" s="427"/>
      <c r="F128" s="427"/>
      <c r="G128" s="445"/>
      <c r="H128" s="401"/>
      <c r="I128" s="408"/>
      <c r="J128" s="409"/>
      <c r="K128" s="409"/>
      <c r="L128" s="409"/>
      <c r="M128" s="410"/>
      <c r="N128" s="408"/>
      <c r="O128" s="409"/>
      <c r="P128" s="409"/>
      <c r="Q128" s="409"/>
      <c r="R128" s="410"/>
    </row>
    <row r="129" spans="3:35" s="236" customFormat="1" ht="20.100000000000001" customHeight="1" x14ac:dyDescent="0.2">
      <c r="C129" s="240"/>
      <c r="D129" s="240"/>
      <c r="E129" s="240"/>
      <c r="F129" s="240"/>
      <c r="G129" s="240"/>
      <c r="H129" s="240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</row>
    <row r="130" spans="3:35" ht="24" customHeight="1" thickBot="1" x14ac:dyDescent="0.25"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</row>
    <row r="131" spans="3:35" ht="24" customHeight="1" x14ac:dyDescent="0.2">
      <c r="C131" s="414" t="s">
        <v>178</v>
      </c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6"/>
      <c r="T131" s="702" t="s">
        <v>191</v>
      </c>
      <c r="U131" s="703"/>
      <c r="V131" s="703"/>
      <c r="W131" s="703"/>
      <c r="X131" s="703"/>
      <c r="Y131" s="703"/>
      <c r="Z131" s="703"/>
      <c r="AA131" s="703"/>
      <c r="AB131" s="703"/>
      <c r="AC131" s="703"/>
      <c r="AD131" s="703"/>
      <c r="AE131" s="703"/>
      <c r="AF131" s="703"/>
      <c r="AG131" s="703"/>
      <c r="AH131" s="703"/>
      <c r="AI131" s="704"/>
    </row>
    <row r="132" spans="3:35" ht="24" customHeight="1" x14ac:dyDescent="0.2">
      <c r="C132" s="121"/>
      <c r="D132" s="393" t="s">
        <v>179</v>
      </c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4"/>
      <c r="T132" s="20"/>
      <c r="U132" s="166" t="s">
        <v>190</v>
      </c>
      <c r="V132" s="166"/>
      <c r="W132" s="166"/>
      <c r="X132" s="166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7"/>
    </row>
    <row r="133" spans="3:35" ht="24" customHeight="1" x14ac:dyDescent="0.2">
      <c r="C133" s="121"/>
      <c r="D133" s="395" t="s">
        <v>180</v>
      </c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6"/>
      <c r="T133" s="22"/>
      <c r="U133" s="164" t="s">
        <v>185</v>
      </c>
      <c r="V133" s="164"/>
      <c r="W133" s="164"/>
      <c r="X133" s="16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165"/>
    </row>
    <row r="134" spans="3:35" ht="24" customHeight="1" x14ac:dyDescent="0.2">
      <c r="C134" s="121"/>
      <c r="D134" s="395" t="s">
        <v>181</v>
      </c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6"/>
      <c r="T134" s="22"/>
      <c r="U134" s="164" t="s">
        <v>187</v>
      </c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5"/>
    </row>
    <row r="135" spans="3:35" ht="24" customHeight="1" x14ac:dyDescent="0.2">
      <c r="C135" s="121"/>
      <c r="D135" s="395" t="s">
        <v>182</v>
      </c>
      <c r="E135" s="395"/>
      <c r="F135" s="395"/>
      <c r="G135" s="395"/>
      <c r="H135" s="395"/>
      <c r="I135" s="395"/>
      <c r="J135" s="395"/>
      <c r="K135" s="395"/>
      <c r="L135" s="395"/>
      <c r="M135" s="395"/>
      <c r="N135" s="395"/>
      <c r="O135" s="395"/>
      <c r="P135" s="395"/>
      <c r="Q135" s="395"/>
      <c r="R135" s="396"/>
      <c r="T135" s="22"/>
      <c r="U135" s="164" t="s">
        <v>188</v>
      </c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5"/>
    </row>
    <row r="136" spans="3:35" ht="24" customHeight="1" x14ac:dyDescent="0.2">
      <c r="C136" s="121"/>
      <c r="D136" s="395" t="s">
        <v>183</v>
      </c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5"/>
      <c r="R136" s="396"/>
      <c r="T136" s="22"/>
      <c r="U136" s="164" t="s">
        <v>189</v>
      </c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5"/>
    </row>
    <row r="137" spans="3:35" ht="24" customHeight="1" x14ac:dyDescent="0.2">
      <c r="C137" s="121"/>
      <c r="D137" s="395" t="s">
        <v>184</v>
      </c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6"/>
      <c r="T137" s="22"/>
      <c r="U137" s="164" t="s">
        <v>181</v>
      </c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5"/>
    </row>
    <row r="138" spans="3:35" ht="24" customHeight="1" thickBot="1" x14ac:dyDescent="0.25">
      <c r="C138" s="36"/>
      <c r="D138" s="162" t="s">
        <v>186</v>
      </c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3"/>
      <c r="T138" s="167"/>
      <c r="U138" s="168"/>
      <c r="V138" s="168"/>
      <c r="W138" s="168"/>
      <c r="X138" s="168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30"/>
    </row>
    <row r="139" spans="3:35" ht="24" customHeight="1" thickBot="1" x14ac:dyDescent="0.25"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</row>
    <row r="140" spans="3:35" ht="24" customHeight="1" x14ac:dyDescent="0.2">
      <c r="C140" s="446" t="s">
        <v>63</v>
      </c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8"/>
      <c r="T140" s="630" t="s">
        <v>60</v>
      </c>
      <c r="U140" s="631"/>
      <c r="V140" s="631"/>
      <c r="W140" s="631"/>
      <c r="X140" s="631"/>
      <c r="Y140" s="631"/>
      <c r="Z140" s="631"/>
      <c r="AA140" s="631"/>
      <c r="AB140" s="631"/>
      <c r="AC140" s="631"/>
      <c r="AD140" s="631"/>
      <c r="AE140" s="631"/>
      <c r="AF140" s="631"/>
      <c r="AG140" s="631"/>
      <c r="AH140" s="631"/>
      <c r="AI140" s="632"/>
    </row>
    <row r="141" spans="3:35" ht="24" customHeight="1" x14ac:dyDescent="0.2">
      <c r="C141" s="124"/>
      <c r="D141" s="393" t="s">
        <v>192</v>
      </c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4"/>
      <c r="T141" s="225"/>
      <c r="U141" s="226" t="s">
        <v>196</v>
      </c>
      <c r="V141" s="226"/>
      <c r="W141" s="226"/>
      <c r="X141" s="226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7"/>
    </row>
    <row r="142" spans="3:35" ht="24" customHeight="1" x14ac:dyDescent="0.2">
      <c r="C142" s="121"/>
      <c r="D142" s="395" t="s">
        <v>193</v>
      </c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6"/>
      <c r="T142" s="121"/>
      <c r="U142" s="164" t="s">
        <v>219</v>
      </c>
      <c r="V142" s="164"/>
      <c r="W142" s="164"/>
      <c r="X142" s="16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165"/>
    </row>
    <row r="143" spans="3:35" ht="24" customHeight="1" x14ac:dyDescent="0.2">
      <c r="C143" s="121"/>
      <c r="D143" s="395" t="s">
        <v>194</v>
      </c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6"/>
      <c r="T143" s="121"/>
      <c r="U143" s="164" t="s">
        <v>220</v>
      </c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5"/>
    </row>
    <row r="144" spans="3:35" ht="24" customHeight="1" x14ac:dyDescent="0.2">
      <c r="C144" s="121"/>
      <c r="D144" s="395" t="s">
        <v>195</v>
      </c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6"/>
      <c r="T144" s="121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5"/>
    </row>
    <row r="145" spans="3:35" ht="24" customHeight="1" x14ac:dyDescent="0.2">
      <c r="C145" s="121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6"/>
      <c r="T145" s="121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5"/>
    </row>
    <row r="146" spans="3:35" ht="24" customHeight="1" thickBot="1" x14ac:dyDescent="0.25">
      <c r="C146" s="36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6"/>
      <c r="T146" s="36"/>
      <c r="U146" s="162"/>
      <c r="V146" s="162"/>
      <c r="W146" s="162"/>
      <c r="X146" s="162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3"/>
    </row>
    <row r="147" spans="3:35" ht="24" customHeight="1" x14ac:dyDescent="0.2"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</row>
    <row r="148" spans="3:35" ht="24" customHeight="1" x14ac:dyDescent="0.2"/>
    <row r="149" spans="3:35" ht="24" customHeight="1" x14ac:dyDescent="0.2"/>
    <row r="150" spans="3:35" ht="24" customHeight="1" x14ac:dyDescent="0.2"/>
    <row r="151" spans="3:35" ht="24" customHeight="1" x14ac:dyDescent="0.2"/>
    <row r="152" spans="3:35" ht="24" customHeight="1" x14ac:dyDescent="0.2"/>
    <row r="153" spans="3:35" ht="24" customHeight="1" x14ac:dyDescent="0.2"/>
    <row r="154" spans="3:35" ht="24" customHeight="1" x14ac:dyDescent="0.2"/>
    <row r="155" spans="3:35" ht="24" customHeight="1" x14ac:dyDescent="0.2"/>
    <row r="156" spans="3:35" ht="24" customHeight="1" x14ac:dyDescent="0.2"/>
    <row r="157" spans="3:35" ht="24" customHeight="1" x14ac:dyDescent="0.2"/>
    <row r="158" spans="3:35" ht="24" customHeight="1" x14ac:dyDescent="0.2"/>
    <row r="159" spans="3:35" ht="24" customHeight="1" x14ac:dyDescent="0.2"/>
    <row r="160" spans="3:35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</sheetData>
  <mergeCells count="628">
    <mergeCell ref="C106:D107"/>
    <mergeCell ref="E106:F106"/>
    <mergeCell ref="I106:M106"/>
    <mergeCell ref="N106:R106"/>
    <mergeCell ref="AA106:AG106"/>
    <mergeCell ref="E107:F107"/>
    <mergeCell ref="I107:M107"/>
    <mergeCell ref="N107:R107"/>
    <mergeCell ref="C104:F104"/>
    <mergeCell ref="I104:M104"/>
    <mergeCell ref="N104:R104"/>
    <mergeCell ref="D147:R147"/>
    <mergeCell ref="D143:R143"/>
    <mergeCell ref="D144:R144"/>
    <mergeCell ref="D145:R145"/>
    <mergeCell ref="C140:R140"/>
    <mergeCell ref="D141:R141"/>
    <mergeCell ref="D142:R142"/>
    <mergeCell ref="C131:R131"/>
    <mergeCell ref="AE124:AF124"/>
    <mergeCell ref="D135:R135"/>
    <mergeCell ref="D136:R136"/>
    <mergeCell ref="D137:R137"/>
    <mergeCell ref="D132:R132"/>
    <mergeCell ref="D133:R133"/>
    <mergeCell ref="D134:R134"/>
    <mergeCell ref="D146:R146"/>
    <mergeCell ref="Y124:Z124"/>
    <mergeCell ref="T131:AI131"/>
    <mergeCell ref="T140:AI140"/>
    <mergeCell ref="AE123:AF123"/>
    <mergeCell ref="AG123:AH123"/>
    <mergeCell ref="C127:F127"/>
    <mergeCell ref="H127:H128"/>
    <mergeCell ref="I127:M128"/>
    <mergeCell ref="N127:R128"/>
    <mergeCell ref="C128:G128"/>
    <mergeCell ref="D124:F124"/>
    <mergeCell ref="I124:M124"/>
    <mergeCell ref="N124:R124"/>
    <mergeCell ref="AG124:AH124"/>
    <mergeCell ref="I125:M125"/>
    <mergeCell ref="N125:R125"/>
    <mergeCell ref="C126:F126"/>
    <mergeCell ref="I126:M126"/>
    <mergeCell ref="N126:R126"/>
    <mergeCell ref="AA124:AB124"/>
    <mergeCell ref="AC124:AD124"/>
    <mergeCell ref="AA123:AB123"/>
    <mergeCell ref="Y123:Z123"/>
    <mergeCell ref="AD127:AF127"/>
    <mergeCell ref="V124:X124"/>
    <mergeCell ref="AE120:AF120"/>
    <mergeCell ref="AG120:AH120"/>
    <mergeCell ref="D121:F121"/>
    <mergeCell ref="I121:M121"/>
    <mergeCell ref="N121:R121"/>
    <mergeCell ref="T120:X122"/>
    <mergeCell ref="AA121:AB121"/>
    <mergeCell ref="AC121:AD121"/>
    <mergeCell ref="AE121:AF121"/>
    <mergeCell ref="AG121:AH121"/>
    <mergeCell ref="D122:F122"/>
    <mergeCell ref="I122:M122"/>
    <mergeCell ref="N122:R122"/>
    <mergeCell ref="AA122:AB122"/>
    <mergeCell ref="AC122:AD122"/>
    <mergeCell ref="AE122:AF122"/>
    <mergeCell ref="AG122:AH122"/>
    <mergeCell ref="Y120:Z120"/>
    <mergeCell ref="Y121:Z121"/>
    <mergeCell ref="Y122:Z122"/>
    <mergeCell ref="I119:M119"/>
    <mergeCell ref="N119:R119"/>
    <mergeCell ref="AA117:AB117"/>
    <mergeCell ref="Y116:Z116"/>
    <mergeCell ref="Y117:Z117"/>
    <mergeCell ref="AC119:AD119"/>
    <mergeCell ref="C120:C123"/>
    <mergeCell ref="D120:F120"/>
    <mergeCell ref="H120:H123"/>
    <mergeCell ref="I120:M120"/>
    <mergeCell ref="N120:R120"/>
    <mergeCell ref="AA120:AB120"/>
    <mergeCell ref="AC120:AD120"/>
    <mergeCell ref="D123:F123"/>
    <mergeCell ref="I123:M123"/>
    <mergeCell ref="N123:R123"/>
    <mergeCell ref="AC123:AD123"/>
    <mergeCell ref="AC117:AD117"/>
    <mergeCell ref="V123:X123"/>
    <mergeCell ref="AE117:AF117"/>
    <mergeCell ref="AG117:AH117"/>
    <mergeCell ref="C118:F118"/>
    <mergeCell ref="AF118:AG118"/>
    <mergeCell ref="C117:F117"/>
    <mergeCell ref="H117:H118"/>
    <mergeCell ref="I117:M118"/>
    <mergeCell ref="N117:R118"/>
    <mergeCell ref="T116:X117"/>
    <mergeCell ref="AC115:AD115"/>
    <mergeCell ref="AE115:AF115"/>
    <mergeCell ref="AG115:AH115"/>
    <mergeCell ref="C116:F116"/>
    <mergeCell ref="AA116:AB116"/>
    <mergeCell ref="AC116:AD116"/>
    <mergeCell ref="AE116:AF116"/>
    <mergeCell ref="AG116:AH116"/>
    <mergeCell ref="C115:F115"/>
    <mergeCell ref="H115:H116"/>
    <mergeCell ref="I115:M116"/>
    <mergeCell ref="N115:R116"/>
    <mergeCell ref="AA115:AB115"/>
    <mergeCell ref="Y115:Z115"/>
    <mergeCell ref="V115:X115"/>
    <mergeCell ref="C114:F114"/>
    <mergeCell ref="I114:M114"/>
    <mergeCell ref="N114:R114"/>
    <mergeCell ref="AA114:AB114"/>
    <mergeCell ref="AC114:AD114"/>
    <mergeCell ref="AE114:AF114"/>
    <mergeCell ref="AG114:AH114"/>
    <mergeCell ref="I113:M113"/>
    <mergeCell ref="N113:R113"/>
    <mergeCell ref="AA113:AB113"/>
    <mergeCell ref="AC113:AD113"/>
    <mergeCell ref="AE113:AF113"/>
    <mergeCell ref="Y113:Z113"/>
    <mergeCell ref="Y114:Z114"/>
    <mergeCell ref="V114:X114"/>
    <mergeCell ref="AF111:AG111"/>
    <mergeCell ref="C112:D113"/>
    <mergeCell ref="E112:F112"/>
    <mergeCell ref="I112:M112"/>
    <mergeCell ref="N112:R112"/>
    <mergeCell ref="AC112:AD112"/>
    <mergeCell ref="E113:F113"/>
    <mergeCell ref="C108:F108"/>
    <mergeCell ref="H108:H109"/>
    <mergeCell ref="I108:M109"/>
    <mergeCell ref="N108:R109"/>
    <mergeCell ref="C109:F109"/>
    <mergeCell ref="C110:F110"/>
    <mergeCell ref="H110:H111"/>
    <mergeCell ref="I110:M111"/>
    <mergeCell ref="N110:R111"/>
    <mergeCell ref="T109:Y110"/>
    <mergeCell ref="C111:F111"/>
    <mergeCell ref="AG113:AH113"/>
    <mergeCell ref="AA102:AB102"/>
    <mergeCell ref="AC102:AD102"/>
    <mergeCell ref="AE102:AF102"/>
    <mergeCell ref="N100:R100"/>
    <mergeCell ref="AA101:AB101"/>
    <mergeCell ref="AC101:AD101"/>
    <mergeCell ref="AE101:AF101"/>
    <mergeCell ref="T103:Y103"/>
    <mergeCell ref="C105:F105"/>
    <mergeCell ref="I105:M105"/>
    <mergeCell ref="N105:R105"/>
    <mergeCell ref="C97:C101"/>
    <mergeCell ref="D100:F100"/>
    <mergeCell ref="I100:M100"/>
    <mergeCell ref="AC98:AD98"/>
    <mergeCell ref="AE98:AF98"/>
    <mergeCell ref="AE97:AH97"/>
    <mergeCell ref="AG102:AH102"/>
    <mergeCell ref="I103:M103"/>
    <mergeCell ref="N103:R103"/>
    <mergeCell ref="T102:Y102"/>
    <mergeCell ref="AA103:AB103"/>
    <mergeCell ref="AC103:AD103"/>
    <mergeCell ref="AG98:AH98"/>
    <mergeCell ref="D98:F98"/>
    <mergeCell ref="H98:H101"/>
    <mergeCell ref="I98:M98"/>
    <mergeCell ref="N98:R98"/>
    <mergeCell ref="AA99:AB99"/>
    <mergeCell ref="AC99:AD99"/>
    <mergeCell ref="AE99:AF99"/>
    <mergeCell ref="AG99:AH99"/>
    <mergeCell ref="AE100:AF100"/>
    <mergeCell ref="AG100:AH100"/>
    <mergeCell ref="AG101:AH101"/>
    <mergeCell ref="D99:F99"/>
    <mergeCell ref="I99:M99"/>
    <mergeCell ref="N99:R99"/>
    <mergeCell ref="T99:Y99"/>
    <mergeCell ref="AA100:AB100"/>
    <mergeCell ref="AC100:AD100"/>
    <mergeCell ref="D101:F101"/>
    <mergeCell ref="I101:M101"/>
    <mergeCell ref="N101:R101"/>
    <mergeCell ref="AA98:AB98"/>
    <mergeCell ref="C86:P86"/>
    <mergeCell ref="Q86:U86"/>
    <mergeCell ref="C87:P87"/>
    <mergeCell ref="Q87:U87"/>
    <mergeCell ref="C88:P88"/>
    <mergeCell ref="Q88:U88"/>
    <mergeCell ref="I96:M96"/>
    <mergeCell ref="N96:R96"/>
    <mergeCell ref="AA97:AD97"/>
    <mergeCell ref="D97:F97"/>
    <mergeCell ref="I97:M97"/>
    <mergeCell ref="N97:R97"/>
    <mergeCell ref="C83:P83"/>
    <mergeCell ref="Q83:U83"/>
    <mergeCell ref="C84:P84"/>
    <mergeCell ref="Q84:U84"/>
    <mergeCell ref="C85:P85"/>
    <mergeCell ref="Q85:U85"/>
    <mergeCell ref="C80:P80"/>
    <mergeCell ref="Q80:U80"/>
    <mergeCell ref="C81:P81"/>
    <mergeCell ref="Q81:U81"/>
    <mergeCell ref="C82:P82"/>
    <mergeCell ref="Q82:U82"/>
    <mergeCell ref="C77:P77"/>
    <mergeCell ref="Q77:U77"/>
    <mergeCell ref="C78:P78"/>
    <mergeCell ref="Q78:U78"/>
    <mergeCell ref="C79:P79"/>
    <mergeCell ref="Q79:U79"/>
    <mergeCell ref="C75:P75"/>
    <mergeCell ref="Q75:U75"/>
    <mergeCell ref="AL75:AY75"/>
    <mergeCell ref="AZ75:BD75"/>
    <mergeCell ref="C76:P76"/>
    <mergeCell ref="Q76:U76"/>
    <mergeCell ref="C72:P72"/>
    <mergeCell ref="Q72:U72"/>
    <mergeCell ref="C73:P73"/>
    <mergeCell ref="Q73:U73"/>
    <mergeCell ref="C74:P74"/>
    <mergeCell ref="Q74:U74"/>
    <mergeCell ref="C69:P69"/>
    <mergeCell ref="Q69:U69"/>
    <mergeCell ref="C70:P70"/>
    <mergeCell ref="Q70:U70"/>
    <mergeCell ref="C71:P71"/>
    <mergeCell ref="Q71:U71"/>
    <mergeCell ref="U64:X64"/>
    <mergeCell ref="AA64:AD64"/>
    <mergeCell ref="AE64:AF64"/>
    <mergeCell ref="N65:O65"/>
    <mergeCell ref="S65:T65"/>
    <mergeCell ref="C68:P68"/>
    <mergeCell ref="Q68:U68"/>
    <mergeCell ref="X68:AH68"/>
    <mergeCell ref="C64:F64"/>
    <mergeCell ref="I64:J64"/>
    <mergeCell ref="K64:L64"/>
    <mergeCell ref="N64:O64"/>
    <mergeCell ref="P64:Q64"/>
    <mergeCell ref="S64:T64"/>
    <mergeCell ref="AA62:AD62"/>
    <mergeCell ref="AE62:AF62"/>
    <mergeCell ref="C63:F63"/>
    <mergeCell ref="I63:J63"/>
    <mergeCell ref="K63:L63"/>
    <mergeCell ref="N63:O63"/>
    <mergeCell ref="P63:Q63"/>
    <mergeCell ref="S63:T63"/>
    <mergeCell ref="U63:V63"/>
    <mergeCell ref="U61:V61"/>
    <mergeCell ref="C62:F62"/>
    <mergeCell ref="I62:J62"/>
    <mergeCell ref="K62:L62"/>
    <mergeCell ref="N62:O62"/>
    <mergeCell ref="P62:Q62"/>
    <mergeCell ref="S62:T62"/>
    <mergeCell ref="U62:X62"/>
    <mergeCell ref="C61:F61"/>
    <mergeCell ref="I61:J61"/>
    <mergeCell ref="K61:L61"/>
    <mergeCell ref="N61:O61"/>
    <mergeCell ref="P61:Q61"/>
    <mergeCell ref="S61:T61"/>
    <mergeCell ref="S59:T60"/>
    <mergeCell ref="U59:X60"/>
    <mergeCell ref="Y59:Z59"/>
    <mergeCell ref="AA59:AB59"/>
    <mergeCell ref="AE59:AF59"/>
    <mergeCell ref="Y60:Z60"/>
    <mergeCell ref="AA60:AB60"/>
    <mergeCell ref="AE60:AF60"/>
    <mergeCell ref="R58:S58"/>
    <mergeCell ref="U58:X58"/>
    <mergeCell ref="Y58:Z58"/>
    <mergeCell ref="AA58:AB58"/>
    <mergeCell ref="AE58:AF58"/>
    <mergeCell ref="K59:L60"/>
    <mergeCell ref="M59:M60"/>
    <mergeCell ref="N59:O60"/>
    <mergeCell ref="P59:Q60"/>
    <mergeCell ref="R59:R60"/>
    <mergeCell ref="C58:F60"/>
    <mergeCell ref="G58:G60"/>
    <mergeCell ref="H58:H60"/>
    <mergeCell ref="I58:J60"/>
    <mergeCell ref="K58:O58"/>
    <mergeCell ref="P58:Q58"/>
    <mergeCell ref="C50:R50"/>
    <mergeCell ref="S50:AH50"/>
    <mergeCell ref="S51:AH54"/>
    <mergeCell ref="C56:AH56"/>
    <mergeCell ref="C57:T57"/>
    <mergeCell ref="U57:AH57"/>
    <mergeCell ref="AE44:AF44"/>
    <mergeCell ref="AG44:AH44"/>
    <mergeCell ref="C45:R45"/>
    <mergeCell ref="S45:AH45"/>
    <mergeCell ref="C46:R49"/>
    <mergeCell ref="S46:AH49"/>
    <mergeCell ref="C44:J44"/>
    <mergeCell ref="K44:N44"/>
    <mergeCell ref="O44:R44"/>
    <mergeCell ref="S44:Z44"/>
    <mergeCell ref="AA44:AB44"/>
    <mergeCell ref="AC44:AD44"/>
    <mergeCell ref="K43:N43"/>
    <mergeCell ref="S43:V43"/>
    <mergeCell ref="AA43:AB43"/>
    <mergeCell ref="AC43:AD43"/>
    <mergeCell ref="AE43:AF43"/>
    <mergeCell ref="AG43:AH43"/>
    <mergeCell ref="AG41:AH41"/>
    <mergeCell ref="C42:E43"/>
    <mergeCell ref="H42:I42"/>
    <mergeCell ref="K42:N42"/>
    <mergeCell ref="S42:V42"/>
    <mergeCell ref="AA42:AB42"/>
    <mergeCell ref="AC42:AD42"/>
    <mergeCell ref="AE42:AF42"/>
    <mergeCell ref="AG42:AH42"/>
    <mergeCell ref="H43:I43"/>
    <mergeCell ref="C40:E41"/>
    <mergeCell ref="F40:G41"/>
    <mergeCell ref="H40:I41"/>
    <mergeCell ref="AE40:AF40"/>
    <mergeCell ref="AG40:AH40"/>
    <mergeCell ref="K41:N41"/>
    <mergeCell ref="S41:V41"/>
    <mergeCell ref="W41:X41"/>
    <mergeCell ref="Y41:Z41"/>
    <mergeCell ref="AA41:AB41"/>
    <mergeCell ref="AC41:AD41"/>
    <mergeCell ref="AE41:AF41"/>
    <mergeCell ref="K40:N40"/>
    <mergeCell ref="S40:V40"/>
    <mergeCell ref="W40:X40"/>
    <mergeCell ref="Y40:Z40"/>
    <mergeCell ref="AA40:AB40"/>
    <mergeCell ref="AC40:AD40"/>
    <mergeCell ref="S38:V38"/>
    <mergeCell ref="W38:X38"/>
    <mergeCell ref="C35:E37"/>
    <mergeCell ref="Y38:Z38"/>
    <mergeCell ref="AA38:AB38"/>
    <mergeCell ref="AC38:AD38"/>
    <mergeCell ref="AE38:AF38"/>
    <mergeCell ref="AG38:AH38"/>
    <mergeCell ref="K39:N39"/>
    <mergeCell ref="W39:X39"/>
    <mergeCell ref="Y39:Z39"/>
    <mergeCell ref="AA39:AB39"/>
    <mergeCell ref="AC39:AD39"/>
    <mergeCell ref="AE39:AF39"/>
    <mergeCell ref="AG39:AH39"/>
    <mergeCell ref="W35:Z35"/>
    <mergeCell ref="AA35:AH35"/>
    <mergeCell ref="W36:X37"/>
    <mergeCell ref="Y36:Z37"/>
    <mergeCell ref="AA36:AD36"/>
    <mergeCell ref="AE36:AF36"/>
    <mergeCell ref="AA37:AB37"/>
    <mergeCell ref="S35:V37"/>
    <mergeCell ref="AC37:AD37"/>
    <mergeCell ref="C38:E39"/>
    <mergeCell ref="F38:G39"/>
    <mergeCell ref="H38:I39"/>
    <mergeCell ref="K38:N38"/>
    <mergeCell ref="O38:R38"/>
    <mergeCell ref="F36:G37"/>
    <mergeCell ref="H36:I37"/>
    <mergeCell ref="P36:Q36"/>
    <mergeCell ref="F35:I35"/>
    <mergeCell ref="J35:J37"/>
    <mergeCell ref="K35:N37"/>
    <mergeCell ref="O35:P35"/>
    <mergeCell ref="AE37:AF37"/>
    <mergeCell ref="AG37:AH37"/>
    <mergeCell ref="BM32:BO32"/>
    <mergeCell ref="BP32:BR32"/>
    <mergeCell ref="C33:AH33"/>
    <mergeCell ref="BM33:BO33"/>
    <mergeCell ref="BP33:BR33"/>
    <mergeCell ref="C34:R34"/>
    <mergeCell ref="S34:AH34"/>
    <mergeCell ref="C31:E31"/>
    <mergeCell ref="F31:G31"/>
    <mergeCell ref="J31:K31"/>
    <mergeCell ref="AC31:AD31"/>
    <mergeCell ref="AF31:AG31"/>
    <mergeCell ref="BM31:BO31"/>
    <mergeCell ref="BP31:BR31"/>
    <mergeCell ref="S30:T30"/>
    <mergeCell ref="U30:V30"/>
    <mergeCell ref="W30:X30"/>
    <mergeCell ref="Y30:AB30"/>
    <mergeCell ref="AC30:AD30"/>
    <mergeCell ref="AF30:AG30"/>
    <mergeCell ref="BG28:BH30"/>
    <mergeCell ref="N30:P30"/>
    <mergeCell ref="C29:E29"/>
    <mergeCell ref="F29:G29"/>
    <mergeCell ref="H29:I29"/>
    <mergeCell ref="J29:K29"/>
    <mergeCell ref="L29:M29"/>
    <mergeCell ref="AP28:AQ30"/>
    <mergeCell ref="AR28:AS30"/>
    <mergeCell ref="Q30:R30"/>
    <mergeCell ref="F28:G28"/>
    <mergeCell ref="C30:E30"/>
    <mergeCell ref="F30:G30"/>
    <mergeCell ref="H30:I30"/>
    <mergeCell ref="J30:K30"/>
    <mergeCell ref="L30:M30"/>
    <mergeCell ref="L28:M28"/>
    <mergeCell ref="N28:P28"/>
    <mergeCell ref="Q28:R28"/>
    <mergeCell ref="BM30:BO30"/>
    <mergeCell ref="H28:I28"/>
    <mergeCell ref="J28:K28"/>
    <mergeCell ref="S28:T28"/>
    <mergeCell ref="U28:V28"/>
    <mergeCell ref="W28:X28"/>
    <mergeCell ref="Y28:AB28"/>
    <mergeCell ref="AC28:AD28"/>
    <mergeCell ref="AF28:AG28"/>
    <mergeCell ref="C28:E28"/>
    <mergeCell ref="Y29:AB29"/>
    <mergeCell ref="AC29:AD29"/>
    <mergeCell ref="AF29:AG29"/>
    <mergeCell ref="Q27:R27"/>
    <mergeCell ref="S27:T27"/>
    <mergeCell ref="U27:V27"/>
    <mergeCell ref="W27:X27"/>
    <mergeCell ref="Y27:AB27"/>
    <mergeCell ref="AC27:AD27"/>
    <mergeCell ref="BO22:BP24"/>
    <mergeCell ref="BQ22:BR24"/>
    <mergeCell ref="C27:E27"/>
    <mergeCell ref="F27:G27"/>
    <mergeCell ref="H27:I27"/>
    <mergeCell ref="J27:K27"/>
    <mergeCell ref="L27:M27"/>
    <mergeCell ref="N27:P27"/>
    <mergeCell ref="Y25:AB25"/>
    <mergeCell ref="AC25:AE25"/>
    <mergeCell ref="AN24:AR24"/>
    <mergeCell ref="U24:V24"/>
    <mergeCell ref="F25:G26"/>
    <mergeCell ref="H25:I26"/>
    <mergeCell ref="J25:K26"/>
    <mergeCell ref="L25:M26"/>
    <mergeCell ref="Q25:R26"/>
    <mergeCell ref="S25:T26"/>
    <mergeCell ref="U25:V26"/>
    <mergeCell ref="W25:X26"/>
    <mergeCell ref="AM25:BR25"/>
    <mergeCell ref="Y26:AB26"/>
    <mergeCell ref="AC26:AD26"/>
    <mergeCell ref="AF26:AG26"/>
    <mergeCell ref="AM26:BH26"/>
    <mergeCell ref="BI26:BR27"/>
    <mergeCell ref="AF27:AG27"/>
    <mergeCell ref="AM27:AO30"/>
    <mergeCell ref="AP27:AS27"/>
    <mergeCell ref="AT27:AW27"/>
    <mergeCell ref="BI28:BL28"/>
    <mergeCell ref="BM28:BO28"/>
    <mergeCell ref="BP28:BR28"/>
    <mergeCell ref="BA28:BB30"/>
    <mergeCell ref="BC28:BD30"/>
    <mergeCell ref="AX27:AZ30"/>
    <mergeCell ref="BA27:BD27"/>
    <mergeCell ref="BE27:BH27"/>
    <mergeCell ref="BE28:BF30"/>
    <mergeCell ref="AT28:AU30"/>
    <mergeCell ref="AV28:AW30"/>
    <mergeCell ref="BP30:BR30"/>
    <mergeCell ref="C23:X23"/>
    <mergeCell ref="Y23:AH24"/>
    <mergeCell ref="AM23:AR23"/>
    <mergeCell ref="AS23:AV23"/>
    <mergeCell ref="AW23:AZ23"/>
    <mergeCell ref="BA23:BF23"/>
    <mergeCell ref="BG23:BJ23"/>
    <mergeCell ref="BK23:BN23"/>
    <mergeCell ref="C22:AH22"/>
    <mergeCell ref="AS22:AV22"/>
    <mergeCell ref="AW22:AZ22"/>
    <mergeCell ref="BA22:BF22"/>
    <mergeCell ref="BG22:BJ22"/>
    <mergeCell ref="BK22:BN22"/>
    <mergeCell ref="BB24:BF24"/>
    <mergeCell ref="BG24:BJ24"/>
    <mergeCell ref="BK24:BN24"/>
    <mergeCell ref="C24:E26"/>
    <mergeCell ref="F24:I24"/>
    <mergeCell ref="J24:K24"/>
    <mergeCell ref="N24:P26"/>
    <mergeCell ref="Q24:T24"/>
    <mergeCell ref="AS24:AV24"/>
    <mergeCell ref="AW24:AZ24"/>
    <mergeCell ref="D21:H21"/>
    <mergeCell ref="I21:K21"/>
    <mergeCell ref="M21:O21"/>
    <mergeCell ref="R21:V21"/>
    <mergeCell ref="W21:Y21"/>
    <mergeCell ref="AA21:AC21"/>
    <mergeCell ref="BC19:BO19"/>
    <mergeCell ref="C20:H20"/>
    <mergeCell ref="I20:K20"/>
    <mergeCell ref="M20:O20"/>
    <mergeCell ref="Q20:V20"/>
    <mergeCell ref="W20:Y20"/>
    <mergeCell ref="AA20:AC20"/>
    <mergeCell ref="AM20:BB20"/>
    <mergeCell ref="BC20:BR20"/>
    <mergeCell ref="M19:N19"/>
    <mergeCell ref="Q19:V19"/>
    <mergeCell ref="W19:Z19"/>
    <mergeCell ref="AA19:AB19"/>
    <mergeCell ref="AE19:AF21"/>
    <mergeCell ref="AM19:AY19"/>
    <mergeCell ref="AM21:BR21"/>
    <mergeCell ref="C17:R17"/>
    <mergeCell ref="S17:AH17"/>
    <mergeCell ref="AM17:BB17"/>
    <mergeCell ref="BC17:BR17"/>
    <mergeCell ref="C18:AH18"/>
    <mergeCell ref="AM18:AY18"/>
    <mergeCell ref="AZ18:BB19"/>
    <mergeCell ref="BC18:BO18"/>
    <mergeCell ref="BP18:BR19"/>
    <mergeCell ref="I19:L19"/>
    <mergeCell ref="C15:O15"/>
    <mergeCell ref="P15:R16"/>
    <mergeCell ref="S15:AE15"/>
    <mergeCell ref="AF15:AH16"/>
    <mergeCell ref="AM15:BR15"/>
    <mergeCell ref="C16:O16"/>
    <mergeCell ref="S16:AE16"/>
    <mergeCell ref="AM16:BR16"/>
    <mergeCell ref="C12:AH12"/>
    <mergeCell ref="AN12:AR12"/>
    <mergeCell ref="C13:AH13"/>
    <mergeCell ref="AM13:BR13"/>
    <mergeCell ref="C14:R14"/>
    <mergeCell ref="S14:Z14"/>
    <mergeCell ref="AB14:AC14"/>
    <mergeCell ref="AM14:BR14"/>
    <mergeCell ref="AN11:AS11"/>
    <mergeCell ref="AW11:AZ11"/>
    <mergeCell ref="BA11:BH11"/>
    <mergeCell ref="BI11:BK11"/>
    <mergeCell ref="BL11:BR11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AV8:AV11"/>
    <mergeCell ref="AW8:AZ8"/>
    <mergeCell ref="BA8:BK8"/>
    <mergeCell ref="BL8:BM8"/>
    <mergeCell ref="BN8:BR8"/>
    <mergeCell ref="D9:H9"/>
    <mergeCell ref="M9:AH9"/>
    <mergeCell ref="AN9:AS9"/>
    <mergeCell ref="AW9:AZ9"/>
    <mergeCell ref="BA9:BH9"/>
    <mergeCell ref="Y8:AA8"/>
    <mergeCell ref="D8:I8"/>
    <mergeCell ref="M8:P8"/>
    <mergeCell ref="R8:V8"/>
    <mergeCell ref="AB8:AH8"/>
    <mergeCell ref="Q5:W5"/>
    <mergeCell ref="AN8:AS8"/>
    <mergeCell ref="AB6:AH6"/>
    <mergeCell ref="AM6:BR6"/>
    <mergeCell ref="D7:I7"/>
    <mergeCell ref="M7:P7"/>
    <mergeCell ref="Q7:V7"/>
    <mergeCell ref="Y7:AA7"/>
    <mergeCell ref="AB7:AH7"/>
    <mergeCell ref="X5:Y5"/>
    <mergeCell ref="Z5:AA5"/>
    <mergeCell ref="C102:G102"/>
    <mergeCell ref="I102:M102"/>
    <mergeCell ref="N102:R102"/>
    <mergeCell ref="C11:P11"/>
    <mergeCell ref="R11:T11"/>
    <mergeCell ref="U11:AA11"/>
    <mergeCell ref="AD11:AH11"/>
    <mergeCell ref="AG1:AH1"/>
    <mergeCell ref="AB2:AH2"/>
    <mergeCell ref="C3:AH3"/>
    <mergeCell ref="E4:F4"/>
    <mergeCell ref="H4:I4"/>
    <mergeCell ref="O4:Q4"/>
    <mergeCell ref="R4:S4"/>
    <mergeCell ref="X4:Y4"/>
    <mergeCell ref="D5:I5"/>
    <mergeCell ref="L5:L8"/>
    <mergeCell ref="M5:P5"/>
    <mergeCell ref="AB5:AC5"/>
    <mergeCell ref="AD5:AH5"/>
    <mergeCell ref="D6:I6"/>
    <mergeCell ref="M6:P6"/>
    <mergeCell ref="Q6:X6"/>
    <mergeCell ref="Y6:AA6"/>
  </mergeCells>
  <phoneticPr fontId="2"/>
  <pageMargins left="0.70866141732283472" right="0.59055118110236227" top="0.55118110236220474" bottom="0.35433070866141736" header="0.31496062992125984" footer="0.31496062992125984"/>
  <pageSetup paperSize="9" scale="75" fitToHeight="0" orientation="landscape" r:id="rId1"/>
  <rowBreaks count="3" manualBreakCount="3">
    <brk id="31" min="2" max="34" man="1"/>
    <brk id="65" min="2" max="34" man="1"/>
    <brk id="93" min="2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個人用</vt:lpstr>
      <vt:lpstr>連名用</vt:lpstr>
      <vt:lpstr>法人用</vt:lpstr>
      <vt:lpstr>個人用!Print_Area</vt:lpstr>
      <vt:lpstr>法人用!Print_Area</vt:lpstr>
      <vt:lpstr>連名用!Print_Area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島田市</cp:lastModifiedBy>
  <cp:lastPrinted>2022-01-20T02:48:22Z</cp:lastPrinted>
  <dcterms:created xsi:type="dcterms:W3CDTF">2019-05-31T06:51:33Z</dcterms:created>
  <dcterms:modified xsi:type="dcterms:W3CDTF">2022-01-20T03:00:18Z</dcterms:modified>
</cp:coreProperties>
</file>